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WER\VET\POWER\POWER_2020\Kontraktowanie\Decyzja selekcyjna\"/>
    </mc:Choice>
  </mc:AlternateContent>
  <bookViews>
    <workbookView xWindow="-105" yWindow="-105" windowWidth="23250" windowHeight="12570"/>
  </bookViews>
  <sheets>
    <sheet name="formalnie pozytywe" sheetId="1" r:id="rId1"/>
    <sheet name="Arkusz1" sheetId="7" r:id="rId2"/>
    <sheet name="odrzucone formalnie" sheetId="6" r:id="rId3"/>
  </sheets>
  <definedNames>
    <definedName name="_xlnm._FilterDatabase" localSheetId="0" hidden="1">'formalnie pozytywe'!$A$1:$S$254</definedName>
    <definedName name="_xlnm.Print_Area" localSheetId="0">'formalnie pozytywe'!$A$1:$Q$254</definedName>
    <definedName name="_xlnm.Print_Area" localSheetId="2">'odrzucone formalnie'!$A$1:$F$21</definedName>
    <definedName name="_xlnm.Print_Titles" localSheetId="0">'formalnie pozytywe'!$1:$1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6" i="1" l="1"/>
  <c r="M2" i="1" l="1"/>
  <c r="P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" i="1"/>
  <c r="S2" i="1" s="1"/>
  <c r="S3" i="1" l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P3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H2" i="1" l="1"/>
  <c r="H3" i="1"/>
  <c r="H4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6" i="1"/>
  <c r="H97" i="1"/>
  <c r="H98" i="1"/>
  <c r="H99" i="1"/>
  <c r="H100" i="1"/>
  <c r="H101" i="1"/>
  <c r="H40" i="1"/>
  <c r="H102" i="1"/>
  <c r="H103" i="1"/>
  <c r="H104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5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3" i="1"/>
  <c r="H254" i="1"/>
  <c r="H204" i="1"/>
  <c r="H24" i="1"/>
  <c r="H11" i="1"/>
  <c r="H244" i="1"/>
  <c r="H183" i="1"/>
  <c r="H79" i="1"/>
  <c r="H105" i="1"/>
  <c r="H235" i="1"/>
  <c r="H95" i="1"/>
  <c r="H23" i="1"/>
  <c r="N2" i="1" l="1"/>
  <c r="N3" i="1"/>
  <c r="N4" i="1"/>
  <c r="N6" i="1"/>
  <c r="N7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99" i="1"/>
  <c r="N100" i="1"/>
  <c r="N101" i="1"/>
  <c r="N40" i="1"/>
  <c r="N102" i="1"/>
  <c r="N103" i="1"/>
  <c r="N104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2" i="1"/>
  <c r="N143" i="1"/>
  <c r="N144" i="1"/>
  <c r="N146" i="1"/>
  <c r="N147" i="1"/>
  <c r="N148" i="1"/>
  <c r="N149" i="1"/>
  <c r="N150" i="1"/>
  <c r="N151" i="1"/>
  <c r="N152" i="1"/>
  <c r="N153" i="1"/>
  <c r="N154" i="1"/>
  <c r="N155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4" i="1"/>
  <c r="N185" i="1"/>
  <c r="N186" i="1"/>
  <c r="N187" i="1"/>
  <c r="N189" i="1"/>
  <c r="N190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5" i="1"/>
  <c r="N227" i="1"/>
  <c r="N228" i="1"/>
  <c r="N229" i="1"/>
  <c r="N230" i="1"/>
  <c r="N231" i="1"/>
  <c r="N232" i="1"/>
  <c r="N233" i="1"/>
  <c r="N234" i="1"/>
  <c r="N236" i="1"/>
  <c r="N237" i="1"/>
  <c r="N238" i="1"/>
  <c r="N239" i="1"/>
  <c r="N240" i="1"/>
  <c r="N241" i="1"/>
  <c r="N242" i="1"/>
  <c r="N243" i="1"/>
  <c r="N245" i="1"/>
  <c r="N246" i="1"/>
  <c r="N247" i="1"/>
  <c r="N248" i="1"/>
  <c r="N249" i="1"/>
  <c r="N250" i="1"/>
  <c r="N251" i="1"/>
  <c r="N252" i="1"/>
  <c r="N253" i="1"/>
  <c r="N254" i="1"/>
  <c r="N204" i="1"/>
  <c r="N24" i="1"/>
  <c r="N188" i="1"/>
  <c r="N191" i="1"/>
  <c r="N11" i="1"/>
  <c r="N244" i="1"/>
  <c r="N183" i="1"/>
  <c r="N79" i="1"/>
  <c r="N105" i="1"/>
  <c r="N71" i="1"/>
  <c r="N145" i="1"/>
  <c r="N235" i="1"/>
  <c r="N95" i="1"/>
  <c r="N156" i="1"/>
  <c r="N141" i="1"/>
  <c r="N23" i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</calcChain>
</file>

<file path=xl/sharedStrings.xml><?xml version="1.0" encoding="utf-8"?>
<sst xmlns="http://schemas.openxmlformats.org/spreadsheetml/2006/main" count="2399" uniqueCount="1527">
  <si>
    <t>KA102</t>
  </si>
  <si>
    <t>Szczecin</t>
  </si>
  <si>
    <t>2020-1-PL01-KA102-078070</t>
  </si>
  <si>
    <t>Hotele słonecznej Hiszpanii miejscem praktyk i doświadczeń polskich uczniów</t>
  </si>
  <si>
    <t>Stowarzyszenie Przyjaciol Zespolu Szkol Nr 2 im mjra H.Dobrzanskiego "Hubala"</t>
  </si>
  <si>
    <t>87-700</t>
  </si>
  <si>
    <t>Sikorskiego 2</t>
  </si>
  <si>
    <t>Aleksandrów Kujawski</t>
  </si>
  <si>
    <t>42-400</t>
  </si>
  <si>
    <t>Zawiercie</t>
  </si>
  <si>
    <t>2020-1-PL01-KA102-078167</t>
  </si>
  <si>
    <t>Europejski Technik</t>
  </si>
  <si>
    <t>Zespol Szkol Technicznych im. W. St. Reymonta w Czartajewie</t>
  </si>
  <si>
    <t>17-300</t>
  </si>
  <si>
    <t>Dluga 130</t>
  </si>
  <si>
    <t>CZARTAJEW</t>
  </si>
  <si>
    <t>2020-1-PL01-KA102-078191</t>
  </si>
  <si>
    <t>Otwarci na mobilność</t>
  </si>
  <si>
    <t>Zespol Szkol Centrum Ksztalcenia Ustawicznego im. Juliusza Poniatowskiego w Czarnocinie</t>
  </si>
  <si>
    <t>97-318</t>
  </si>
  <si>
    <t>Juliusza Poniatowskiego 5</t>
  </si>
  <si>
    <t>Czarnocin</t>
  </si>
  <si>
    <t>2020-1-PL01-KA102-078193</t>
  </si>
  <si>
    <t>Kompetentni i wykwalifikowani</t>
  </si>
  <si>
    <t>Zespol Szkol im. Konstytucji 3 Maja</t>
  </si>
  <si>
    <t>14-200</t>
  </si>
  <si>
    <t>Mierosławskiego 10</t>
  </si>
  <si>
    <t>Iława</t>
  </si>
  <si>
    <t>14-100</t>
  </si>
  <si>
    <t>2020-1-PL01-KA102-078199</t>
  </si>
  <si>
    <t>Doświadczenie i pasja to klucz do sukcesu</t>
  </si>
  <si>
    <t>Zespół Szkół Gastronomiczno-Hotelarskich</t>
  </si>
  <si>
    <t>04-110</t>
  </si>
  <si>
    <t>ul. Majdańska 30/36</t>
  </si>
  <si>
    <t>Warszawa</t>
  </si>
  <si>
    <t>31-450</t>
  </si>
  <si>
    <t>Krakow</t>
  </si>
  <si>
    <t>2020-1-PL01-KA102-078228</t>
  </si>
  <si>
    <t>Wykorzystujemy naszą wiedzę w praktyce  - kolejne mobilności uczniów w Turyngii</t>
  </si>
  <si>
    <t>Zespol Szkol im. bl.ks.Piotra Dankowskiego w Jordanowie</t>
  </si>
  <si>
    <t>34-240</t>
  </si>
  <si>
    <t>GENERALA MACZKA 131</t>
  </si>
  <si>
    <t>Jordanow</t>
  </si>
  <si>
    <t>2020-1-PL01-KA102-078230</t>
  </si>
  <si>
    <t>Doskonalenie kompetencji zawodowych i świadomości europejskiej uczniów i nauczycieli Zespołu Szkół Ekonomicznych w Ostrowie Wielkopolskim</t>
  </si>
  <si>
    <t>Zespol Szkol Ekonomicznych im. Jozefa Gniazdowskiego</t>
  </si>
  <si>
    <t>63-400</t>
  </si>
  <si>
    <t>Partyzancka 29</t>
  </si>
  <si>
    <t>Ostrów Wielkopolski</t>
  </si>
  <si>
    <t>2020-1-PL01-KA102-078231</t>
  </si>
  <si>
    <t>Dobry rezultat, trwałe oddziaływanie</t>
  </si>
  <si>
    <t>Zespol Szkol Ogolnoksztalcacych i Zawodowych w Lwowku Slaskim</t>
  </si>
  <si>
    <t>59-600</t>
  </si>
  <si>
    <t>Henryka Brodatego 1</t>
  </si>
  <si>
    <t>Lwówek Śląski</t>
  </si>
  <si>
    <t>2020-1-PL01-KA102-078232</t>
  </si>
  <si>
    <t>Hiszpańskie staże szansą na zdobycie kompetencji kluczowych  nauczycieli i uczniów ZSZ Nr 3 w Katowicach</t>
  </si>
  <si>
    <t>Zespol Szkol Zawodowych  Nr 3 im A. Kocura w Katowicach, ul. Szopienicka 66 40-395 Katowice</t>
  </si>
  <si>
    <t>40-395</t>
  </si>
  <si>
    <t xml:space="preserve">ul. Szopienicka 66 </t>
  </si>
  <si>
    <t>Katowice</t>
  </si>
  <si>
    <t>Kielce</t>
  </si>
  <si>
    <t>33-100</t>
  </si>
  <si>
    <t>Poznan</t>
  </si>
  <si>
    <t>2020-1-PL01-KA102-078257</t>
  </si>
  <si>
    <t>Rozwój zawodowy poprzez praktykę zagraniczną</t>
  </si>
  <si>
    <t>ZESPOL SZKOL W CHOCIANOWIE</t>
  </si>
  <si>
    <t>59-140</t>
  </si>
  <si>
    <t>Kolonialna 13</t>
  </si>
  <si>
    <t>Chocianów</t>
  </si>
  <si>
    <t>Bialystok</t>
  </si>
  <si>
    <t>2020-1-PL01-KA102-078266</t>
  </si>
  <si>
    <t>Staż zagraniczny szansą na sukces zawodowy</t>
  </si>
  <si>
    <t>Zespol Szkol Budowlanych im. Kazimierza Wielkiego w Radomiu</t>
  </si>
  <si>
    <t>26-600</t>
  </si>
  <si>
    <t>Kosciuszki 7</t>
  </si>
  <si>
    <t>Radom</t>
  </si>
  <si>
    <t>2020-1-PL01-KA102-078275</t>
  </si>
  <si>
    <t>Ruszaj</t>
  </si>
  <si>
    <t>Zespol Szkol Inzynierii Srodowiska i Melioracji</t>
  </si>
  <si>
    <t>Ułanów 9</t>
  </si>
  <si>
    <t>Kraków</t>
  </si>
  <si>
    <t>2020-1-PL01-KA102-078281</t>
  </si>
  <si>
    <t>Stażowanie przez gotowanie</t>
  </si>
  <si>
    <t>Lubuska Wojewódzka Komenda Ochotniczych Hufców Pracy</t>
  </si>
  <si>
    <t>65-186</t>
  </si>
  <si>
    <t>Zamenhofa 1</t>
  </si>
  <si>
    <t>Zielona Góra</t>
  </si>
  <si>
    <t>2020-1-PL01-KA102-078283</t>
  </si>
  <si>
    <t>Praktyki w Portugalii szansą na dobry start</t>
  </si>
  <si>
    <t>ZESPOL SZKOL PRZY TEATRALNEJ W PILE</t>
  </si>
  <si>
    <t>64-920</t>
  </si>
  <si>
    <t>Teatralna 1</t>
  </si>
  <si>
    <t>Piła</t>
  </si>
  <si>
    <t>2020-1-PL01-KA102-078286</t>
  </si>
  <si>
    <t>„Zdobywam doświadczenie dla siebie i innych -  staże zagraniczne uczniów Kopernika”</t>
  </si>
  <si>
    <t>Zespol Szkol Ekonomicznych im. Mikolaja Kopernika</t>
  </si>
  <si>
    <t>25-336</t>
  </si>
  <si>
    <t>Kopernika 8</t>
  </si>
  <si>
    <t>26-200</t>
  </si>
  <si>
    <t>Końskie</t>
  </si>
  <si>
    <t>99-300</t>
  </si>
  <si>
    <t>Kutno</t>
  </si>
  <si>
    <t>Mój zawód - moja przyszłość</t>
  </si>
  <si>
    <t>32-300</t>
  </si>
  <si>
    <t>Olkusz</t>
  </si>
  <si>
    <t>2020-1-PL01-KA102-078309</t>
  </si>
  <si>
    <t>Praktyki zagraniczne paszportem do rynku pracy!</t>
  </si>
  <si>
    <t>Zespol Szkol im. M. Konarskiego</t>
  </si>
  <si>
    <t>01-043</t>
  </si>
  <si>
    <t>Okopowa 55a</t>
  </si>
  <si>
    <t>2020-1-PL01-KA102-078311</t>
  </si>
  <si>
    <t>Jesteśmy atrakcyjni zawodowo</t>
  </si>
  <si>
    <t>Zespol Szkol w Raciazu</t>
  </si>
  <si>
    <t>09-140</t>
  </si>
  <si>
    <t>ul. Kilińskiego 64</t>
  </si>
  <si>
    <t>Raciąż</t>
  </si>
  <si>
    <t>Brodnica</t>
  </si>
  <si>
    <t>2020-1-PL01-KA102-078337</t>
  </si>
  <si>
    <t>Praktyki i staże w ramach Erasmus+ u naszych kompetentnych partnerów w Niemczech</t>
  </si>
  <si>
    <t>Zespol Szkol im. Cypriana Kamila Norwida</t>
  </si>
  <si>
    <t>82-440</t>
  </si>
  <si>
    <t>Tadeusza Zawadzkiego "Zośki" 15</t>
  </si>
  <si>
    <t>Dzierzgoń</t>
  </si>
  <si>
    <t>2020-1-PL01-KA102-078339</t>
  </si>
  <si>
    <t>Nowoczesne Technologie w naprawie sprzętu
elektronicznego</t>
  </si>
  <si>
    <t>Zespol Szkol Elektronicznych</t>
  </si>
  <si>
    <t>85-092</t>
  </si>
  <si>
    <t>Mieczysława Karłowicza 20</t>
  </si>
  <si>
    <t>Bydgoszcz</t>
  </si>
  <si>
    <t>Zespol Szkol Technicznych</t>
  </si>
  <si>
    <t>2020-1-PL01-KA102-078346</t>
  </si>
  <si>
    <t>Euromechan _hiszpańskie inspiracje w polskim technikum</t>
  </si>
  <si>
    <t>Zespol Szkol Nr 1 im. Stanislawa Staszica w Olkuszu</t>
  </si>
  <si>
    <t>Górnicza 12</t>
  </si>
  <si>
    <t>2020-1-PL01-KA102-078348</t>
  </si>
  <si>
    <t>Kierunek Grecja – z Powiercia po nowe doświadczenia zawodowe!</t>
  </si>
  <si>
    <t>Zespol Szkol Centrum Ksztalcenia Rolniczego w Powierciu</t>
  </si>
  <si>
    <t>62-600</t>
  </si>
  <si>
    <t>Powiercie 31</t>
  </si>
  <si>
    <t>Koło</t>
  </si>
  <si>
    <t>76-200</t>
  </si>
  <si>
    <t>Słupsk</t>
  </si>
  <si>
    <t>63-100</t>
  </si>
  <si>
    <t>2020-1-PL01-KA102-078413</t>
  </si>
  <si>
    <t>Informatyk na europejskim rynku pracy</t>
  </si>
  <si>
    <t>Zespol Szkol Informatycznych</t>
  </si>
  <si>
    <t>25-401</t>
  </si>
  <si>
    <t xml:space="preserve">ul. Warszawska 96 </t>
  </si>
  <si>
    <t>2020-1-PL01-KA102-078414</t>
  </si>
  <si>
    <t>EUROPraktykA - Staszic rusza w świat!</t>
  </si>
  <si>
    <t>Zespol Szkol Zawodowych im. Stanislawa Staszica w Wysokiem Mazowieckiem</t>
  </si>
  <si>
    <t>18-200</t>
  </si>
  <si>
    <t>Jagiellonska 4</t>
  </si>
  <si>
    <t>Wysokie Mazowieckie</t>
  </si>
  <si>
    <t>2020-1-PL01-KA102-078415</t>
  </si>
  <si>
    <t>EUROPEJSKIE PRAKTYKI</t>
  </si>
  <si>
    <t>Zespol Szkol Mechaniczno-Elektrycznych w Elku</t>
  </si>
  <si>
    <t>19-300</t>
  </si>
  <si>
    <t>Armii Krajowej 1</t>
  </si>
  <si>
    <t>Ełk</t>
  </si>
  <si>
    <t>2020-1-PL01-KA102-078424</t>
  </si>
  <si>
    <t>Mobilny uczeń - kreatywny pracownik</t>
  </si>
  <si>
    <t>ZESPOL SZKOL W CZUDCU</t>
  </si>
  <si>
    <t>38-120</t>
  </si>
  <si>
    <t>PARKOWA 7</t>
  </si>
  <si>
    <t>CZUDEC</t>
  </si>
  <si>
    <t>43-300</t>
  </si>
  <si>
    <t>Bielsko-Biała</t>
  </si>
  <si>
    <t>2020-1-PL01-KA102-078447</t>
  </si>
  <si>
    <t>Do kariery zawodowej nie ma żadnej windy, trzeba iść po schodach</t>
  </si>
  <si>
    <t>ZSNG im. Ignacego Lukasiewicza w Krośnie</t>
  </si>
  <si>
    <t>38-400</t>
  </si>
  <si>
    <t>ul. Bohaterow Westerplatte 20</t>
  </si>
  <si>
    <t>Krosno</t>
  </si>
  <si>
    <t>Szkolna 4</t>
  </si>
  <si>
    <t>08-110</t>
  </si>
  <si>
    <t>Siedlce</t>
  </si>
  <si>
    <t>2020-1-PL01-KA102-078467</t>
  </si>
  <si>
    <t>Szkoła fachowych kompetencji zawodowych</t>
  </si>
  <si>
    <t>Zespół Szkół Zawodowych im. Kardynała Stefana Wyszyńskiego</t>
  </si>
  <si>
    <t>36-065</t>
  </si>
  <si>
    <t>Polna 3</t>
  </si>
  <si>
    <t>Dynów</t>
  </si>
  <si>
    <t>2020-1-PL01-KA102-078469</t>
  </si>
  <si>
    <t>EUROPEJSKIE STAŻE</t>
  </si>
  <si>
    <t>Zespol Szkol im. Mikolaja Kopernika w Belzycach</t>
  </si>
  <si>
    <t>24-200</t>
  </si>
  <si>
    <t>Bychawska 4</t>
  </si>
  <si>
    <t>Bełżyce</t>
  </si>
  <si>
    <t>Lublin</t>
  </si>
  <si>
    <t>39-400</t>
  </si>
  <si>
    <t>Tarnobrzeg</t>
  </si>
  <si>
    <t>2020-1-PL01-KA102-078479</t>
  </si>
  <si>
    <t>Profesjonalne praktyki i staże z Erasmus+ szansą na sukces na rynku pracy</t>
  </si>
  <si>
    <t>Zespol Szkol Politechnicznych</t>
  </si>
  <si>
    <t>ks.Jerzego Popiełuszki 30</t>
  </si>
  <si>
    <t>Śrem</t>
  </si>
  <si>
    <t>45-867</t>
  </si>
  <si>
    <t>Opole</t>
  </si>
  <si>
    <t>2020-1-PL01-KA102-078492</t>
  </si>
  <si>
    <t>Z wizytą we Włoszech</t>
  </si>
  <si>
    <t>Zespół Szkół Samochodowych i Licealnych nr 1 w Warszawie</t>
  </si>
  <si>
    <t>02-353</t>
  </si>
  <si>
    <t>Szczęśliwicka 56</t>
  </si>
  <si>
    <t>Łódź</t>
  </si>
  <si>
    <t>2020-1-PL01-KA102-078519</t>
  </si>
  <si>
    <t>Zagraniczna mobilność edukacyjna oknem na świat dla uczniów SOSW nr 2 w Przemyślu</t>
  </si>
  <si>
    <t>Specjalny Osrodek Szkolno-Wychowawczy nr 2</t>
  </si>
  <si>
    <t>37-700</t>
  </si>
  <si>
    <t>CZARNIECKIEGO</t>
  </si>
  <si>
    <t>PRZEMYSL</t>
  </si>
  <si>
    <t>26-110</t>
  </si>
  <si>
    <t>Skarżysko-Kamienna</t>
  </si>
  <si>
    <t>Ostrowiec Świętokrzyski</t>
  </si>
  <si>
    <t>49-300</t>
  </si>
  <si>
    <t>Brzeg</t>
  </si>
  <si>
    <t>2020-1-PL01-KA102-078537</t>
  </si>
  <si>
    <t>Włoski staż oknem na świat</t>
  </si>
  <si>
    <t>Zespol Szkol Spozywczych w Rzeszowie</t>
  </si>
  <si>
    <t>35-205</t>
  </si>
  <si>
    <t>Warszawska 20</t>
  </si>
  <si>
    <t>Rzeszow</t>
  </si>
  <si>
    <t>2020-1-PL01-KA102-078564</t>
  </si>
  <si>
    <t>ZA GRANICĘ PO KWALIFIKACJE</t>
  </si>
  <si>
    <t>Zespol Ksztalcenia Zawodowego w Pulawach</t>
  </si>
  <si>
    <t>24-100</t>
  </si>
  <si>
    <t>Wacława Sieroszewskiego 1</t>
  </si>
  <si>
    <t>Puławy</t>
  </si>
  <si>
    <t>08-200</t>
  </si>
  <si>
    <t>Łosice</t>
  </si>
  <si>
    <t>2020-1-PL01-KA102-078584</t>
  </si>
  <si>
    <t>Szkoła w Europie II - praktyki zawodowe w europejskich przedsiebiorstwach</t>
  </si>
  <si>
    <t>Zespol Szkol Ekonomicznych</t>
  </si>
  <si>
    <t>34-400</t>
  </si>
  <si>
    <t>Kowaniec 125</t>
  </si>
  <si>
    <t>Nowy Targ</t>
  </si>
  <si>
    <t>Warsaw</t>
  </si>
  <si>
    <t>2020-1-PL01-KA102-078605</t>
  </si>
  <si>
    <t>Międzynarodowe staże zawodowe uczniów z Zespołu Szkół Ekonomicznych i Ogólnokształcących im. Marii Dąbrowskiej z Jarosławia</t>
  </si>
  <si>
    <t>Zespol Szkol Ekonomicznych i Ogolnoksztalcacych im. Marii Dabrowskiej</t>
  </si>
  <si>
    <t>37-500</t>
  </si>
  <si>
    <t>Plac Mickiewicza 13</t>
  </si>
  <si>
    <t>Jaroslaw</t>
  </si>
  <si>
    <t>07-300</t>
  </si>
  <si>
    <t>05-300</t>
  </si>
  <si>
    <t>Mińsk Mazowiecki</t>
  </si>
  <si>
    <t>2020-1-PL01-KA102-078619</t>
  </si>
  <si>
    <t>EUROPEJSKI SUKCES</t>
  </si>
  <si>
    <t>Zespol Szkol Ponadgimnazjalnych nr 4 im. Kazimierza Wielkiego w Siedlcach</t>
  </si>
  <si>
    <t>08-110 Siedlce</t>
  </si>
  <si>
    <t>ul. Bema 4</t>
  </si>
  <si>
    <t>2020-1-PL01-KA102-078624</t>
  </si>
  <si>
    <t>Mój zawód w europejskich granicach</t>
  </si>
  <si>
    <t>Centrum Ksztalcenia Zawodowego i Ustawicznego w Olawie</t>
  </si>
  <si>
    <t>55-200</t>
  </si>
  <si>
    <t>Kutrowskiego 31</t>
  </si>
  <si>
    <t>Oława</t>
  </si>
  <si>
    <t>2020-1-PL01-KA102-078658</t>
  </si>
  <si>
    <t>Vocation-Experience-Passion-Opportunity 4</t>
  </si>
  <si>
    <t>Zespol Szkol nr 8 im. Stanislawa Staszica w Szczecinie</t>
  </si>
  <si>
    <t>70-214 Szczecin</t>
  </si>
  <si>
    <t>Al. 3 Maja 1a</t>
  </si>
  <si>
    <t>Nysa</t>
  </si>
  <si>
    <t>2020-1-PL01-KA102-078667</t>
  </si>
  <si>
    <t>EUROPEJSKIE KOMPETENCJE ZAWODOWE</t>
  </si>
  <si>
    <t>Zespol Szkol Ekonomiczno-Gastronomicznych im. St. Staszica w Otwocku</t>
  </si>
  <si>
    <t>05-400</t>
  </si>
  <si>
    <t>Konopnickiej 3</t>
  </si>
  <si>
    <t>Otwock</t>
  </si>
  <si>
    <t>28-100</t>
  </si>
  <si>
    <t>Busko-Zdrój</t>
  </si>
  <si>
    <t>2020-1-PL01-KA102-078688</t>
  </si>
  <si>
    <t>"Elektryk" w Europie IV - międzynarodowe praktyki szansą na rozwój młodego człowieka</t>
  </si>
  <si>
    <t>Zespol Szkol Elektrycznych nr 2 im. ks. Piotra Wawrzyniaka</t>
  </si>
  <si>
    <t>60-375</t>
  </si>
  <si>
    <t>Świt 25</t>
  </si>
  <si>
    <t>Poznań</t>
  </si>
  <si>
    <t>2020-1-PL01-KA102-078689</t>
  </si>
  <si>
    <t>Praktyka zagraniczna logistyków i informatyków drogą do europejskich kompetencji zawodowych.</t>
  </si>
  <si>
    <t>Zespol Szkol Ponadpodstawowych IM. WLADYSLAWA REYMONTA W BIERUTOWIE</t>
  </si>
  <si>
    <t>56-420</t>
  </si>
  <si>
    <t>Plac Kościelny 2</t>
  </si>
  <si>
    <t>Bierutów</t>
  </si>
  <si>
    <t>2020-1-PL01-KA102-078693</t>
  </si>
  <si>
    <t>ZAWODOWCY Z PIASECZNA</t>
  </si>
  <si>
    <t>Zespol Szkol Nr 1 w Piasecznie</t>
  </si>
  <si>
    <t>05-500</t>
  </si>
  <si>
    <t>Szpitalna 10</t>
  </si>
  <si>
    <t>Piaseczno</t>
  </si>
  <si>
    <t>2020-1-PL01-KA102-078703</t>
  </si>
  <si>
    <t>Zagraniczne praktyki szansą na konkurencyjność na rynku pracy</t>
  </si>
  <si>
    <t>Zespol Szkol nr 1 im. C. K. Norwida w Swidniku</t>
  </si>
  <si>
    <t>21-040</t>
  </si>
  <si>
    <t>Okulickiego 13</t>
  </si>
  <si>
    <t>Świdnik</t>
  </si>
  <si>
    <t>2020-1-PL01-KA102-078706</t>
  </si>
  <si>
    <t>Kształcenie zawodowe na europejskim poziomie</t>
  </si>
  <si>
    <t>Zespol Szkol Ekonomiczno-Uslugowych im. F. Chopina</t>
  </si>
  <si>
    <t>62-571</t>
  </si>
  <si>
    <t>Żychlin,Parkowa 2</t>
  </si>
  <si>
    <t>Stare Miasto</t>
  </si>
  <si>
    <t>2020-1-PL01-KA102-078710</t>
  </si>
  <si>
    <t>EUROPEJSKIE KWALIFIKACJE ZAWODOWE</t>
  </si>
  <si>
    <t>Zespol Szkol Ponadgimnazjalnych nr 6 w Siedlcach</t>
  </si>
  <si>
    <t>ul. Fryderyka Chopina 10</t>
  </si>
  <si>
    <t>2020-1-PL01-KA102-078714</t>
  </si>
  <si>
    <t>Uczniowie z Włoszczowy na włoskich praktykach zawodowych</t>
  </si>
  <si>
    <t>Zespol Szkol Nr 3 im. S. Staszica</t>
  </si>
  <si>
    <t>29-100</t>
  </si>
  <si>
    <t>Wiśniowa 23</t>
  </si>
  <si>
    <t>Włoszczowa</t>
  </si>
  <si>
    <t>2020-1-PL01-KA102-078715</t>
  </si>
  <si>
    <t>Staże europejskie inwestycją w Twoją przyszłość.</t>
  </si>
  <si>
    <t>Zespol Szkol Technicznych i Licealnych</t>
  </si>
  <si>
    <t>43-502</t>
  </si>
  <si>
    <t>Traugutta 11</t>
  </si>
  <si>
    <t>Czechowice-Dziedzice</t>
  </si>
  <si>
    <t>2020-1-PL01-KA102-078726</t>
  </si>
  <si>
    <t>Sandomierski Ekonomik zdobywa mobilności zawodowe w Hiszpanii.</t>
  </si>
  <si>
    <t>Zespół Szkół Ekonomicznych im. Eugeniusza Kwiatkowskiego w Sandomierzu</t>
  </si>
  <si>
    <t>27-600</t>
  </si>
  <si>
    <t>Żeromskiego 8</t>
  </si>
  <si>
    <t>Sandomierz</t>
  </si>
  <si>
    <t>2020-1-PL01-KA102-078728</t>
  </si>
  <si>
    <t>Szwedzkie doświadczenie zawodowe</t>
  </si>
  <si>
    <t>Technikum Nr 15 im. Tomasza Klenczara</t>
  </si>
  <si>
    <t>40-750</t>
  </si>
  <si>
    <t>T. Boya Żelenskiego 96</t>
  </si>
  <si>
    <t>2020-1-PL01-KA102-078738</t>
  </si>
  <si>
    <t>Stażyści z Naruszewicza – z ziemi włoskiej na europejski rynek pracy</t>
  </si>
  <si>
    <t>Zespol Szkol im. Adama Naruszewicza w Janowie Podlaskim</t>
  </si>
  <si>
    <t>21-505</t>
  </si>
  <si>
    <t>Siedlecka 1</t>
  </si>
  <si>
    <t>Janów Podlaski</t>
  </si>
  <si>
    <t>2020-1-PL01-KA102-078740</t>
  </si>
  <si>
    <t>BUDUJEMY MARKĘ ZSP4</t>
  </si>
  <si>
    <t>ZESPOL SZKOL PONADPODSTAWOWYCH NR 4 Z ODDZIALAMI INTEGRACYJNYMI IM. DZIECI ZAMOJSZCZYZNY W ZAMOSCIU</t>
  </si>
  <si>
    <t>22-400</t>
  </si>
  <si>
    <t>Marszałka J. Piłsudskiego 65</t>
  </si>
  <si>
    <t>ZAMOŚĆ</t>
  </si>
  <si>
    <t>2020-1-PL01-KA102-078745</t>
  </si>
  <si>
    <t>Europejskie doświadczenie – wskaźnikiem zawodowych perspektyw</t>
  </si>
  <si>
    <t>Zespol Szkol Spozywczych</t>
  </si>
  <si>
    <t>85-844</t>
  </si>
  <si>
    <t>Toruńska 174</t>
  </si>
  <si>
    <t>2020-1-PL01-KA102-078749</t>
  </si>
  <si>
    <t>Europejskie doświadczenie zawodowe w Zespole Szkół Nr 2 w Ostrzeszowie</t>
  </si>
  <si>
    <t>Zespol Szkol Nr 2 im. Przyjazni Polsko-Norweskiej</t>
  </si>
  <si>
    <t>63-500</t>
  </si>
  <si>
    <t>Krancowa 7</t>
  </si>
  <si>
    <t>Ostrzeszow</t>
  </si>
  <si>
    <t>Wrocław</t>
  </si>
  <si>
    <t>2020-1-PL01-KA102-078770</t>
  </si>
  <si>
    <t>Europejskie praktyki zawodowe - szansą na dobrą przyszłość.</t>
  </si>
  <si>
    <t>Zespol Szkol Elektronicznych w Rzeszowie</t>
  </si>
  <si>
    <t>09-100</t>
  </si>
  <si>
    <t>2020-1-PL01-KA102-078783</t>
  </si>
  <si>
    <t>Technik logistyk na praktyce zagranicznej</t>
  </si>
  <si>
    <t>Szkola Techniczna Bydgoskiego Zakladu Doskonalenia Zawodowego w Chojnicach</t>
  </si>
  <si>
    <t>Chojnice</t>
  </si>
  <si>
    <t>Stalowa Wola</t>
  </si>
  <si>
    <t>06-400</t>
  </si>
  <si>
    <t>Ciechanow</t>
  </si>
  <si>
    <t>2020-1-PL01-KA102-078803</t>
  </si>
  <si>
    <t>"Operatywni młodzi - logistyka bez barier"</t>
  </si>
  <si>
    <t>Szkola Techniczna Bydgoskiego Zakladu Doskonalenia Zawodowego w Aleksandrowie Kujawskim</t>
  </si>
  <si>
    <t>Dluga 8</t>
  </si>
  <si>
    <t>Aleksandrow Kujawski</t>
  </si>
  <si>
    <t>2020-1-PL01-KA102-078805</t>
  </si>
  <si>
    <t>Innowacyjny staż zawodowy szansą na lepszy start w dorosłe życie</t>
  </si>
  <si>
    <t>Zespol Szkol Nr 1</t>
  </si>
  <si>
    <t>34-600</t>
  </si>
  <si>
    <t>Pilsudskiego 81</t>
  </si>
  <si>
    <t>Limanowa</t>
  </si>
  <si>
    <t>2020-1-PL01-KA102-078806</t>
  </si>
  <si>
    <t>Europejska praktyka zawodowa moją szansą na pracę</t>
  </si>
  <si>
    <t>Zespol Szkol im. X. Dunikowskiego</t>
  </si>
  <si>
    <t xml:space="preserve">Rataja 7 </t>
  </si>
  <si>
    <t>2020-1-PL01-KA102-078807</t>
  </si>
  <si>
    <t>Europejskie staże szansa na zdobycie doświadczenia</t>
  </si>
  <si>
    <t>Zespol  Szkol Zawodowych</t>
  </si>
  <si>
    <t>16-100</t>
  </si>
  <si>
    <t>Osiedle Zielone 1A</t>
  </si>
  <si>
    <t>Sokółka</t>
  </si>
  <si>
    <t>2020-1-PL01-KA102-078811</t>
  </si>
  <si>
    <t>Międzynarodowe praktyki początkiem drogi zawodowej</t>
  </si>
  <si>
    <t>Zespol Szkol Zawodowych Nr 2 im. dr A. Troczewskiego</t>
  </si>
  <si>
    <t>Kościuszki 11</t>
  </si>
  <si>
    <t>2020-1-PL01-KA102-078819</t>
  </si>
  <si>
    <t>Europejski staż zawodowy fundamentem sukcesu na rynku pracy</t>
  </si>
  <si>
    <t>Zespol Szkol Budowlano-Architektonicznych</t>
  </si>
  <si>
    <t>42-600</t>
  </si>
  <si>
    <t>Okrzei 3</t>
  </si>
  <si>
    <t>Tarnowskie Góry</t>
  </si>
  <si>
    <t>2020-1-PL01-KA102-078821</t>
  </si>
  <si>
    <t>Wypracuj sobie drogę do kariery na praktykach zawodowych</t>
  </si>
  <si>
    <t>Zespol Szkol im. Krolowej Jadwigi w Czerwinsku</t>
  </si>
  <si>
    <t>09-150</t>
  </si>
  <si>
    <t>ul. Władysława Jagiełły 24</t>
  </si>
  <si>
    <t>Czerwińsk nad Wisłą</t>
  </si>
  <si>
    <t>2020-1-PL01-KA102-078825</t>
  </si>
  <si>
    <t>Dobre praktyki gwarancją dobrego startu w karierze zawodowej</t>
  </si>
  <si>
    <t>ZESPOL SZKOL CENTRUM KSZTALCENIA ROLNICZEGO IM. ADOLFA DYGASINSKIEGO W SICHOWIE DUZYM</t>
  </si>
  <si>
    <t>28-236</t>
  </si>
  <si>
    <t>Sichów Duży 89</t>
  </si>
  <si>
    <t>Rytwiany</t>
  </si>
  <si>
    <t>2020-1-PL01-KA102-078836</t>
  </si>
  <si>
    <t>Europejski Trening Doskonałości Zawodowej</t>
  </si>
  <si>
    <t>Zespol Szkol Budowlanych w Brzegu</t>
  </si>
  <si>
    <t>Kamienna 3</t>
  </si>
  <si>
    <t>2020-1-PL01-KA102-078843</t>
  </si>
  <si>
    <t>Międzynarodowa mobilność w kształceniu zawodowym uczniów szkół Zakładu Doskonalenia Zawodowego w Warszawie</t>
  </si>
  <si>
    <t>Zaklad Doskonalenia Zawodowego w Warszawie</t>
  </si>
  <si>
    <t>00-252</t>
  </si>
  <si>
    <t>ul. Podwale 13</t>
  </si>
  <si>
    <t>2020-1-PL01-KA102-078846</t>
  </si>
  <si>
    <t>Staże w Portugalii</t>
  </si>
  <si>
    <t>Stowarzyszenie "Aktywne Pogranicze"</t>
  </si>
  <si>
    <t>21-518</t>
  </si>
  <si>
    <t>Żeszczynka 33</t>
  </si>
  <si>
    <t>Sosnówka</t>
  </si>
  <si>
    <t>2020-1-PL01-KA102-078849</t>
  </si>
  <si>
    <t>Uczniowie z ZSZ w Skalbmierzu na europejskim rynku pracy</t>
  </si>
  <si>
    <t>Zespol Szkol Zawodowych</t>
  </si>
  <si>
    <t>28-530</t>
  </si>
  <si>
    <t>ul.Kanonijska 7</t>
  </si>
  <si>
    <t>Skalbmierz</t>
  </si>
  <si>
    <t>2020-1-PL01-KA102-078857</t>
  </si>
  <si>
    <t>Droga z Hipolita do Europy autostradą do rozwoju zawodowego uczniów.</t>
  </si>
  <si>
    <t>Powiatowy Zespol Szkol nr 2 w Rumi</t>
  </si>
  <si>
    <t>84-230</t>
  </si>
  <si>
    <t>Grunwaldzka 57</t>
  </si>
  <si>
    <t>Rumia</t>
  </si>
  <si>
    <t>2020-1-PL01-KA102-078859</t>
  </si>
  <si>
    <t>Praktyki w Irlandii i Portugalii</t>
  </si>
  <si>
    <t>Zespol Szkol Zawodowych im. St. Staszica w Aleksandrowie Lodzkim</t>
  </si>
  <si>
    <t>95-070</t>
  </si>
  <si>
    <t>ul. Łęczycka 1</t>
  </si>
  <si>
    <t>Aleksandrów Łódzki</t>
  </si>
  <si>
    <t>64-100</t>
  </si>
  <si>
    <t>Leszno</t>
  </si>
  <si>
    <t>Przasnysz</t>
  </si>
  <si>
    <t>2020-1-PL01-KA102-078876</t>
  </si>
  <si>
    <t>Sukces w zasięgu ręki</t>
  </si>
  <si>
    <t>Zespol Szkol Centrum Ksztalcenia Rolniczego im. Jadwigi Dziubinskiej</t>
  </si>
  <si>
    <t>87-880</t>
  </si>
  <si>
    <t>Stary Brzesc 14</t>
  </si>
  <si>
    <t>Brzesc Kujawski</t>
  </si>
  <si>
    <t>39-100</t>
  </si>
  <si>
    <t>Ropczyce</t>
  </si>
  <si>
    <t>2020-1-PL01-KA102-078883</t>
  </si>
  <si>
    <t>Hiszpańskie staże - naszą przyszłością</t>
  </si>
  <si>
    <t>Niepubliczne Technikum w Kazimierzy Wielkiej Zakladu Doskonalenia Zawodowego w Kielcach</t>
  </si>
  <si>
    <t>28-500</t>
  </si>
  <si>
    <t>Kolejowa 27</t>
  </si>
  <si>
    <t>Kazimierza Wielka</t>
  </si>
  <si>
    <t>2020-1-PL01-KA102-078893</t>
  </si>
  <si>
    <t>Zagraniczne praktyki zawodowe - pewny start na profesjonalnym rynku pracy</t>
  </si>
  <si>
    <t>Schools Agricultural Training Centre in Potoczek</t>
  </si>
  <si>
    <t>23-313</t>
  </si>
  <si>
    <t>Potoczek 43</t>
  </si>
  <si>
    <t>Potok Wielki</t>
  </si>
  <si>
    <t>2020-1-PL01-KA102-078894</t>
  </si>
  <si>
    <t>Inwestycja w wiedzę i umiejętności bramą do sukcesu zawodowego</t>
  </si>
  <si>
    <t>ZSP im. Jana Kochanowskiego w Wegrowie</t>
  </si>
  <si>
    <t>07-100</t>
  </si>
  <si>
    <t>Bohaterów Warszawy 10</t>
  </si>
  <si>
    <t>07-100 Węgrów</t>
  </si>
  <si>
    <t>Częstochowa</t>
  </si>
  <si>
    <t>2020-1-PL01-KA102-078909</t>
  </si>
  <si>
    <t>Młodzież z bydgoskiej Budowlanki podbija Europę</t>
  </si>
  <si>
    <t>Zespol Szkol Budowlanych im. Jurija Gagarina w Bydgoszczy</t>
  </si>
  <si>
    <t>85-095</t>
  </si>
  <si>
    <t>Pestalozziego 18</t>
  </si>
  <si>
    <t>2020-1-PL01-KA102-078918</t>
  </si>
  <si>
    <t>ZSP nr 3 w Łowiczu na europejskie praktyki</t>
  </si>
  <si>
    <t>Zespol Szkol Ponadpodstawowych nr 3 im. W. S. Reymonta w Lowiczu</t>
  </si>
  <si>
    <t>99-400</t>
  </si>
  <si>
    <t>Powstańców 1863 r. 12 d</t>
  </si>
  <si>
    <t>Łowicz</t>
  </si>
  <si>
    <t>2020-1-PL01-KA102-078919</t>
  </si>
  <si>
    <t>Zagraniczne praktyki zawodowe - możliwości rozwoju potencjału i kompetencji zawodowych</t>
  </si>
  <si>
    <t>Zespol Szkol Centrum Ksztalcenia Rolniczego im. chor. Jana Szymasnkiego  w Marianowie</t>
  </si>
  <si>
    <t>18-421</t>
  </si>
  <si>
    <t>Marianowo7</t>
  </si>
  <si>
    <t>Piątnica Poduchowna</t>
  </si>
  <si>
    <t>2020-1-PL01-KA102-078922</t>
  </si>
  <si>
    <t>IT and Economy Pro II</t>
  </si>
  <si>
    <t>Zespol Szkol Ponadpodstawowych im. Adama Mickiewicza w Lubaniu</t>
  </si>
  <si>
    <t>59-800</t>
  </si>
  <si>
    <t>Władysława Łokietka 2</t>
  </si>
  <si>
    <t>Lubań</t>
  </si>
  <si>
    <t>2020-1-PL01-KA102-078933</t>
  </si>
  <si>
    <t>Wykorzystaj szansę - osiągniesz sukces. Praktyki zagraniczne uczniów ZS Nr 2 w Pabianicach</t>
  </si>
  <si>
    <t>Zespol Szkol Nr 2 im.prof.Janusza Groszkowskiego</t>
  </si>
  <si>
    <t>95-200</t>
  </si>
  <si>
    <t>Sw.Jana 27</t>
  </si>
  <si>
    <t>Pabianice</t>
  </si>
  <si>
    <t>2020-1-PL01-KA102-078939</t>
  </si>
  <si>
    <t>ZSR CKU w CZERNICHOWIE NA SZLAKACH do EUROPY</t>
  </si>
  <si>
    <t>Zespol Szkol Rolnicze Centrum Ksztalcenia Ustawicznego w Czernichowie</t>
  </si>
  <si>
    <t>32-070</t>
  </si>
  <si>
    <t>Rynek 17</t>
  </si>
  <si>
    <t>Czernichow</t>
  </si>
  <si>
    <t>2020-1-PL01-KA102-078950</t>
  </si>
  <si>
    <t>Uczniowie ZST w Leżajsku na europejskim rynku pracy</t>
  </si>
  <si>
    <t>Zespol Szkol Technicznych im. Tadeusza Kosciuszki w Lezajsku</t>
  </si>
  <si>
    <t>37-300</t>
  </si>
  <si>
    <t>Mickiewicza 67</t>
  </si>
  <si>
    <t>Leżajsk</t>
  </si>
  <si>
    <t>2020-1-PL01-KA102-078953</t>
  </si>
  <si>
    <t>Poszerzaj horyzonty zawodowe  w projekcie Erasmus+</t>
  </si>
  <si>
    <t>Zespol Szkol im ks. dra Jana Zwierza</t>
  </si>
  <si>
    <t>ul. Mickiewicza</t>
  </si>
  <si>
    <t>2020-1-PL01-KA102-078954</t>
  </si>
  <si>
    <t>Mobilni, kompetentni, wykwalifikowani BIS</t>
  </si>
  <si>
    <t>Zespol Szkol Ponadgimnazjalnych nr 4</t>
  </si>
  <si>
    <t>97-300</t>
  </si>
  <si>
    <t>Piotrków Trybunalski</t>
  </si>
  <si>
    <t>Fundacja Europejskich Inicjatyw Spolecznych, Fundacja</t>
  </si>
  <si>
    <t>97-200</t>
  </si>
  <si>
    <t>Warszawska 10/14 lok. 5</t>
  </si>
  <si>
    <t>Tomaszów Mazowiecki</t>
  </si>
  <si>
    <t>13-200</t>
  </si>
  <si>
    <t>2020-1-PL01-KA102-078963</t>
  </si>
  <si>
    <t>Międzynarodowe praktyki - teraz Twoja kolej</t>
  </si>
  <si>
    <t>Zespol Szkol Techniczno-Uslugowych im. Jana Pawla II</t>
  </si>
  <si>
    <t>Pokoju 14</t>
  </si>
  <si>
    <t>Gdynia</t>
  </si>
  <si>
    <t>2020-1-PL01-KA102-078967</t>
  </si>
  <si>
    <t>zGOTUJ sobie przyszłość</t>
  </si>
  <si>
    <t>Dolnoslaska Wojewodzka Komenda Ochotniczych Hufcow Pracy</t>
  </si>
  <si>
    <t>50-413</t>
  </si>
  <si>
    <t>Wybrzeze Slowackiego 9</t>
  </si>
  <si>
    <t>Wroclaw</t>
  </si>
  <si>
    <t>2020-1-PL01-KA102-078968</t>
  </si>
  <si>
    <t>Europejskie praktyki-sukces w pracy</t>
  </si>
  <si>
    <t>Technikum Nr 6 im.Jana Sas Zubrzyckiego w Zespole Szkół Architektoniczno-Budowlanych w Krośnie</t>
  </si>
  <si>
    <t>ul. ks. Piotra Skargi 3</t>
  </si>
  <si>
    <t>2020-1-PL01-KA102-078969</t>
  </si>
  <si>
    <t>Doskonalenie Umiejętności Zawodowych
Uczniów w Zawodach: Technik Przemysłu Mody, Technik Urządzeń i Systemów Energetyki Odnawialnej.</t>
  </si>
  <si>
    <t>Bielska Szkola Przemyslowa</t>
  </si>
  <si>
    <t>Sixta 20</t>
  </si>
  <si>
    <t>2020-1-PL01-KA102-079013</t>
  </si>
  <si>
    <t>EUROPEJSKIE KWALIFIKACJE</t>
  </si>
  <si>
    <t>Zespol Szkol nr 1 im. Jedrzeja Sniadeckiego w Elku</t>
  </si>
  <si>
    <t>11 Listopada 24</t>
  </si>
  <si>
    <t>2020-1-PL01-KA102-079018</t>
  </si>
  <si>
    <t>Świadome nauczanie i uczenie się dla potrzeb rynku pracy</t>
  </si>
  <si>
    <t>Zespol Szkol nr 4 im. Janusza Groszkowskiego</t>
  </si>
  <si>
    <t>43-100</t>
  </si>
  <si>
    <t>al. Bielska 100</t>
  </si>
  <si>
    <t>Tychy</t>
  </si>
  <si>
    <t>2020-1-PL01-KA102-079033</t>
  </si>
  <si>
    <t>Zawodowcy w Europie</t>
  </si>
  <si>
    <t>Zespół Szkół nr 2 w Koluszkach</t>
  </si>
  <si>
    <t>95-040</t>
  </si>
  <si>
    <t>Budowlanych 8</t>
  </si>
  <si>
    <t>Koluszki</t>
  </si>
  <si>
    <t>Gdańsk</t>
  </si>
  <si>
    <t>2020-1-PL01-KA102-079043</t>
  </si>
  <si>
    <t>Erasmus +... bo uczeń jest najważniejszy</t>
  </si>
  <si>
    <t>Zespol Szkol w Tluszczu</t>
  </si>
  <si>
    <t>05-240</t>
  </si>
  <si>
    <t>Radzymińska 2</t>
  </si>
  <si>
    <t>Tłuszcz</t>
  </si>
  <si>
    <t>27-400</t>
  </si>
  <si>
    <t>2020-1-PL01-KA102-079050</t>
  </si>
  <si>
    <t>Budujemy nasz kapitał europejskiego sukcesu poprzez zagraniczne praktyki zawodowe</t>
  </si>
  <si>
    <t>Zespol Szkol Centrum Ksztalcenia Rolniczego</t>
  </si>
  <si>
    <t>Klonowa 4</t>
  </si>
  <si>
    <t>Stare Lubiejewo</t>
  </si>
  <si>
    <t>2020-1-PL01-KA102-079052</t>
  </si>
  <si>
    <t>Europejskie umiejętności</t>
  </si>
  <si>
    <t>Zespol Szkol Gastronomiczno -Uslugowych im. M.Dabrowskiej</t>
  </si>
  <si>
    <t>41-500</t>
  </si>
  <si>
    <t>Katowicka 64</t>
  </si>
  <si>
    <t>Chorzów</t>
  </si>
  <si>
    <t>78-100</t>
  </si>
  <si>
    <t>Kołobrzeg</t>
  </si>
  <si>
    <t>2020-1-PL01-KA102-079072</t>
  </si>
  <si>
    <t>Europejski wymiar edukacji w kształceniu zawodowym</t>
  </si>
  <si>
    <t>Zespol Szkol Ponadpodstawowych w Kleszczowie</t>
  </si>
  <si>
    <t>97-410</t>
  </si>
  <si>
    <t xml:space="preserve">Sportowa 8 </t>
  </si>
  <si>
    <t>Kleszczów</t>
  </si>
  <si>
    <t>2020-1-PL01-KA102-079073</t>
  </si>
  <si>
    <t>Poznaj swój zawód - Staże zagraniczne szansą na rozwój kariery zawodowej</t>
  </si>
  <si>
    <t>Zespol Szkol Gospodarczych im. Mikolaja Spytka Ligezy w Rzeszowie</t>
  </si>
  <si>
    <t>35-055</t>
  </si>
  <si>
    <t>Spytka Ligęzy 12</t>
  </si>
  <si>
    <t>Rzeszów</t>
  </si>
  <si>
    <t>2020-1-PL01-KA102-079076</t>
  </si>
  <si>
    <t>Eurologis IV - staże dla uczniów w Hiszpanii oraz we Włoszech</t>
  </si>
  <si>
    <t>Zespol Szkol Logistycznych</t>
  </si>
  <si>
    <t>50-527</t>
  </si>
  <si>
    <t>Dawida 9/11</t>
  </si>
  <si>
    <t>87-100</t>
  </si>
  <si>
    <t>Toruń</t>
  </si>
  <si>
    <t>2020-1-PL01-KA102-079081</t>
  </si>
  <si>
    <t>Praktyczna edukacja kluczem do sukcesu</t>
  </si>
  <si>
    <t>Zespol Szkol Gastronomicznych</t>
  </si>
  <si>
    <t>Gen. Sikorskiego 73</t>
  </si>
  <si>
    <t>2020-1-PL01-KA102-079083</t>
  </si>
  <si>
    <t>Europejskie praktyki - rozwój zawodowy uczniów</t>
  </si>
  <si>
    <t>Zespol Szkol Zawodowych im.Stefana Bobrowskiego w Rawiczu</t>
  </si>
  <si>
    <t>63-900</t>
  </si>
  <si>
    <t>Hallera 12</t>
  </si>
  <si>
    <t>Rawicz</t>
  </si>
  <si>
    <t>2020-1-PL01-KA102-079084</t>
  </si>
  <si>
    <t>Uczniowie ZSŁ rozwijają kompetencje zawodowe i kluczowe na europejskim rynku pracy.</t>
  </si>
  <si>
    <t>Zespol Szkol Lacznosci im. Mikolaja Kopernika w Poznaniu</t>
  </si>
  <si>
    <t>61622</t>
  </si>
  <si>
    <t>Przelajowa 4</t>
  </si>
  <si>
    <t>2020-1-PL01-KA102-079085</t>
  </si>
  <si>
    <t>Zagraniczne praktyki - pierwszy krok do kariery</t>
  </si>
  <si>
    <t>Zespół Szkół Ponadpodstawowych w Szczercowie</t>
  </si>
  <si>
    <t xml:space="preserve">97-420 </t>
  </si>
  <si>
    <t>Piłsudskiego 66</t>
  </si>
  <si>
    <t>Szczerców</t>
  </si>
  <si>
    <t>2020-1-PL01-KA102-079086</t>
  </si>
  <si>
    <t>Europejskie praktyki drogą do sukcesu</t>
  </si>
  <si>
    <t>Zespol Szkol Nr 2 im. Boleslawa III Krzywoustego w Kolobrzegu</t>
  </si>
  <si>
    <t>ul. Piastowska 5</t>
  </si>
  <si>
    <t>59-700</t>
  </si>
  <si>
    <t>2020-1-PL01-KA102-079091</t>
  </si>
  <si>
    <t>Staże zagraniczne jako kolejny krok do kariery</t>
  </si>
  <si>
    <t>Zespol Szkol Ogolnoksztalcaco-Technicznych w Lublincu</t>
  </si>
  <si>
    <t>42-700</t>
  </si>
  <si>
    <t>ul. Ks. Pulkownika Szymaly 3</t>
  </si>
  <si>
    <t>Lubliniec</t>
  </si>
  <si>
    <t>2020-1-PL01-KA102-079133</t>
  </si>
  <si>
    <t>Zespol Szkol nr 1 im. Wladyslawa Orkana w Nowym Targu</t>
  </si>
  <si>
    <t>Plac Słowackiego 13</t>
  </si>
  <si>
    <t>2020-1-PL01-KA102-079139</t>
  </si>
  <si>
    <t>Twoja przyszłość w Twoich rękach - staże zagraniczne MZSP</t>
  </si>
  <si>
    <t>Michalicki Zespół Szkół Ponadpodstawowych im. Ks. Bronisława Markiewicza w Miejscu Piastowym</t>
  </si>
  <si>
    <t>38-430</t>
  </si>
  <si>
    <t xml:space="preserve">Markiewicza 25b </t>
  </si>
  <si>
    <t>Miejsce Piastowe</t>
  </si>
  <si>
    <t>2020-1-PL01-KA102-079145</t>
  </si>
  <si>
    <t>Staż zawodowy uczniów ZSRCKU Kościelec</t>
  </si>
  <si>
    <t>Zespol Szkol Rolnicze Centrum Ksztalcenia Ustawicznego w Koscielcu</t>
  </si>
  <si>
    <t>62-604</t>
  </si>
  <si>
    <t>Koscielna 2</t>
  </si>
  <si>
    <t>Koscielec</t>
  </si>
  <si>
    <t>2020-1-PL01-KA102-079148</t>
  </si>
  <si>
    <t>"Mechanik z pasją na europejskim rynku pracy"</t>
  </si>
  <si>
    <t>Zespol Placowek Oswiatowych w Slupsku</t>
  </si>
  <si>
    <t>Ul. Koszalińska 5</t>
  </si>
  <si>
    <t>2020-1-PL01-KA102-079154</t>
  </si>
  <si>
    <t>Twój krok do europejskiej kariery zawodowej.</t>
  </si>
  <si>
    <t>Centrum Ksztalcenia Zawodowego i Ustawicznego nr 1 w Raciborzu</t>
  </si>
  <si>
    <t>47-400</t>
  </si>
  <si>
    <t>Wileńska 6</t>
  </si>
  <si>
    <t>Racibórz</t>
  </si>
  <si>
    <t>2020-1-PL01-KA102-079155</t>
  </si>
  <si>
    <t>Nowe miejsca i przyjaźnie - ERASMUS+ łączy i otwiera nowe możliwości</t>
  </si>
  <si>
    <t>Zespol Szkol Ekonomiczno - Ogrodniczych w Tarnowie</t>
  </si>
  <si>
    <t>Sanguszkow 28</t>
  </si>
  <si>
    <t>Tarnow</t>
  </si>
  <si>
    <t>2020-1-PL01-KA102-079159</t>
  </si>
  <si>
    <t>Z Iwonicza przez Włochy na europejski rynek pracy</t>
  </si>
  <si>
    <t>Zespol Szkol w Iwoniczu</t>
  </si>
  <si>
    <t>38-440</t>
  </si>
  <si>
    <t>Zadwor 15</t>
  </si>
  <si>
    <t>Iwonicz Zdroj</t>
  </si>
  <si>
    <t>2020-1-PL01-KA102-079164</t>
  </si>
  <si>
    <t>Europejska Korolówka - nowe doświadczenia zawodowe</t>
  </si>
  <si>
    <t>Zespol Szkol Centrum Ksztalcenia Rolniczego im. Ireny Kosmowskiej</t>
  </si>
  <si>
    <t>22-200</t>
  </si>
  <si>
    <t>Korolowka - Osada 3</t>
  </si>
  <si>
    <t>Wlodawa</t>
  </si>
  <si>
    <t>Gdansk</t>
  </si>
  <si>
    <t>2020-1-PL01-KA102-079185</t>
  </si>
  <si>
    <t>Staże w Hiszpanii inwestycją w przyszłość</t>
  </si>
  <si>
    <t>Zespol Szkol Technicznych Olecko</t>
  </si>
  <si>
    <t>19400</t>
  </si>
  <si>
    <t>Plac Zamkowy 2</t>
  </si>
  <si>
    <t>Olecko</t>
  </si>
  <si>
    <t>2020-1-PL01-KA102-079187</t>
  </si>
  <si>
    <t>Słoneczne praktyki zawodowe</t>
  </si>
  <si>
    <t>Zespol Szkol Techniczno-Informatycznych im. Jana Nowaka-Jezioranskiego</t>
  </si>
  <si>
    <t>93-502</t>
  </si>
  <si>
    <t>Al. Politechniki 37</t>
  </si>
  <si>
    <t>Białystok</t>
  </si>
  <si>
    <t>2020-1-PL01-KA102-079205</t>
  </si>
  <si>
    <t>Słoneczna Hiszpania i zielona Irlandia przystankiem na drodze zawodowej nowoczesnego Europejczyka</t>
  </si>
  <si>
    <t>Zespol Szkol nr 5 im. Jana Pawla II</t>
  </si>
  <si>
    <t>20-854</t>
  </si>
  <si>
    <t>ul. Elsnera 5</t>
  </si>
  <si>
    <t>2020-1-PL01-KA102-079217</t>
  </si>
  <si>
    <t>STASZIC - AKTYWNI ZAWODOWO III</t>
  </si>
  <si>
    <t>Zespol Szkol im. Stanislawa Staszica</t>
  </si>
  <si>
    <t>ul. M. Rataja 29</t>
  </si>
  <si>
    <t>2020-1-PL01-KA102-079245</t>
  </si>
  <si>
    <t>Mobilność uczniów ZSP nr 6 drogą do kariery zawodowej</t>
  </si>
  <si>
    <t>Zespol Szkol Ponadgimnazjalnych nr 6 w Tomaszowie Mazowieckim</t>
  </si>
  <si>
    <t>Strefowa 3</t>
  </si>
  <si>
    <t>2020-1-PL01-KA102-079249</t>
  </si>
  <si>
    <t>Zagraniczna mobilność naszą szansą na dobry start w dorosłe życie zawodowe</t>
  </si>
  <si>
    <t>Zespol Szkol nr 40 w Warszawie im. Stefana Starzynskiego</t>
  </si>
  <si>
    <t>03-771</t>
  </si>
  <si>
    <t>Objazdowa 3</t>
  </si>
  <si>
    <t>2020-1-PL01-KA102-079253</t>
  </si>
  <si>
    <t>"Zespół Szkół Transportowo-Mechatronicznych - zawodowo bliżej Europy."</t>
  </si>
  <si>
    <t>Technikum Nr 6 im.inz. Eugeniusza Kwiatkowskiego Zespolu Szkol Transportowo-Mechatronicznych 26-110 Skarzysko-Kamienna ul. Legionow 119</t>
  </si>
  <si>
    <t>Legionów 119</t>
  </si>
  <si>
    <t>2020-1-PL01-KA102-079256</t>
  </si>
  <si>
    <t>Euro prakty</t>
  </si>
  <si>
    <t>Zespol Szkol Technicznych nr1 im. Wojciecha Korfantego</t>
  </si>
  <si>
    <t>41-506</t>
  </si>
  <si>
    <t>Sportowa 23</t>
  </si>
  <si>
    <t>2020-1-PL01-KA102-079257</t>
  </si>
  <si>
    <t>Zagraniczne praktyki zawodowe szansą na sukces na rynku pracy</t>
  </si>
  <si>
    <t>Zespol Szkol Artystyczno-Projektowych w Tarnowskich Gorach</t>
  </si>
  <si>
    <t>Legionów 35</t>
  </si>
  <si>
    <t>2020-1-PL01-KA102-079258</t>
  </si>
  <si>
    <t>Doświadczenie bez granic</t>
  </si>
  <si>
    <t>Zespol Szkol Zawodowych nr 2 im. Leona Wyczolkowskiego</t>
  </si>
  <si>
    <t>08-500</t>
  </si>
  <si>
    <t>ul. Wyczolkowskiego 10</t>
  </si>
  <si>
    <t>Ryki</t>
  </si>
  <si>
    <t>2020-1-PL01-KA102-079259</t>
  </si>
  <si>
    <t>Staż zagraniczny kluczem do sukcesu zawodowego</t>
  </si>
  <si>
    <t>Zespol Szkol w Porebie</t>
  </si>
  <si>
    <t>42-480</t>
  </si>
  <si>
    <t>Zakladowa 1</t>
  </si>
  <si>
    <t>Poreba</t>
  </si>
  <si>
    <t>2020-1-PL01-KA102-079260</t>
  </si>
  <si>
    <t>Po zawód do Europy</t>
  </si>
  <si>
    <t>Zespol Szkol Samochodowo - Budowlanych</t>
  </si>
  <si>
    <t>42-200 Częstochowa</t>
  </si>
  <si>
    <t>Augustyna 3/7</t>
  </si>
  <si>
    <t>2020-1-PL01-KA102-079262</t>
  </si>
  <si>
    <t>Europejski staż zawodowy szansą na sukces uczniów z Pomiechówka</t>
  </si>
  <si>
    <t>Zespol Szkol Ponadpodstawowych im. gen. Wladyslawa Sikorskiego w Pomiechowku</t>
  </si>
  <si>
    <t>05-180</t>
  </si>
  <si>
    <t>Ogrodnicza 6</t>
  </si>
  <si>
    <t>Pomiechówek</t>
  </si>
  <si>
    <t>2020-1-PL01-KA102-079263</t>
  </si>
  <si>
    <t>Podnosimy kompetencje zawodowe i językowe zdobywając doświadczenie zawodowe za granicą</t>
  </si>
  <si>
    <t>Zespol Szkol Centrum Ksztalcenia Rolniczego w Bydgoszczy</t>
  </si>
  <si>
    <t>85-836</t>
  </si>
  <si>
    <t>Filmowa 1</t>
  </si>
  <si>
    <t>Zespol Szkol Gastronomiczno-Hotelarskich</t>
  </si>
  <si>
    <t>2020-1-PL01-KA102-079312</t>
  </si>
  <si>
    <t>Projektujemy europejską przyszłość zawodową II edycja</t>
  </si>
  <si>
    <t>Zespol Szkol Rolniczych w Grzybnie</t>
  </si>
  <si>
    <t>63-112</t>
  </si>
  <si>
    <t>Grzybno 48</t>
  </si>
  <si>
    <t>2020-1-PL01-KA102-079319</t>
  </si>
  <si>
    <t>LEARNING IS A JOURNEY</t>
  </si>
  <si>
    <t>Centrum Ksztalcenia Zawodowego i Ustawicznego Nr 1 w Wadowicach</t>
  </si>
  <si>
    <t>34-100</t>
  </si>
  <si>
    <t>Wojska Polskiego 13</t>
  </si>
  <si>
    <t>Wadowice</t>
  </si>
  <si>
    <t>Kraśnik</t>
  </si>
  <si>
    <t>62-510</t>
  </si>
  <si>
    <t>Konin</t>
  </si>
  <si>
    <t>2020-1-PL01-KA102-079332</t>
  </si>
  <si>
    <t>ECOmmerce - świat w zasięgu ręki</t>
  </si>
  <si>
    <t>Zespol Szkol Handlowych im. Boleslawa Prusa</t>
  </si>
  <si>
    <t>40-358</t>
  </si>
  <si>
    <t>Gen. J Hallera 60</t>
  </si>
  <si>
    <t>2020-1-PL01-KA102-079343</t>
  </si>
  <si>
    <t>Staże w Europie - szansą poznania specyfiki działania firmy europejskiej 4</t>
  </si>
  <si>
    <t>Fundacja "Rodzice Szkole"</t>
  </si>
  <si>
    <t>01-637</t>
  </si>
  <si>
    <t>Szajnochy 11/2</t>
  </si>
  <si>
    <t>2020-1-PL01-KA102-079357</t>
  </si>
  <si>
    <t>Odważnie do Europy III - międzynarodowe praktyki zawodowe szansą dla uczniów Zespołu Szkół Ekonomicznych</t>
  </si>
  <si>
    <t>Zespol Szkol Ekonomicznych im. Generala Stefana Roweckiego "Grota"</t>
  </si>
  <si>
    <t>45-063</t>
  </si>
  <si>
    <t>Tadeusza Kościuszki 43</t>
  </si>
  <si>
    <t>2020-1-PL01-KA102-079367</t>
  </si>
  <si>
    <t>Zagraniczne mobilności uczniów ZS Nr 7 w Koszalinie biletem do kariery zawodowej</t>
  </si>
  <si>
    <t>Zespol Szkol Nr 7 im. Bronislawa Bukowskiego</t>
  </si>
  <si>
    <t>75-522</t>
  </si>
  <si>
    <t>ul. Orlat Lwowskich 18</t>
  </si>
  <si>
    <t>Koszalin</t>
  </si>
  <si>
    <t>2020-1-PL01-KA102-079368</t>
  </si>
  <si>
    <t>Zagraniczny staż zawodowy gwarancją sukcesu</t>
  </si>
  <si>
    <t>ZESPOL SZKOL ZAWODOWYCH IM. SANDORA PETOFI W OSTRODZIE</t>
  </si>
  <si>
    <t>SPORTOWA 1</t>
  </si>
  <si>
    <t>OSTRÓDA</t>
  </si>
  <si>
    <t>05-530</t>
  </si>
  <si>
    <t>2020-1-PL01-KA102-079389</t>
  </si>
  <si>
    <t>Szkoła Nowoczesnych Technologii</t>
  </si>
  <si>
    <t>Zespol Szkol Zawodowych im. Marii Sklodowskiej-Curie w Plocku</t>
  </si>
  <si>
    <t>09-400</t>
  </si>
  <si>
    <t>Narodowych Sił Zbrojnych 7</t>
  </si>
  <si>
    <t>Płock</t>
  </si>
  <si>
    <t>62-200</t>
  </si>
  <si>
    <t>Gniezno</t>
  </si>
  <si>
    <t>2020-1-PL01-KA102-079398</t>
  </si>
  <si>
    <t>Młodzi, Kompetentni, Nowocześni</t>
  </si>
  <si>
    <t>Powiatowe Centrum Edukacji i Kompetencji Zawodowych w Szczucinie</t>
  </si>
  <si>
    <t>33-230</t>
  </si>
  <si>
    <t>Witosa 2</t>
  </si>
  <si>
    <t>Szczucin</t>
  </si>
  <si>
    <t>WARSZAWA</t>
  </si>
  <si>
    <t>2020-1-PL01-KA102-079426</t>
  </si>
  <si>
    <t>Staże zagraniczne jako nowe możliwości rozwoju kompetencji młodzieży</t>
  </si>
  <si>
    <t>Zespol Szkol Rolniczo Budowlanych</t>
  </si>
  <si>
    <t>1 Maja 1</t>
  </si>
  <si>
    <t>2020-1-PL01-KA102-079430</t>
  </si>
  <si>
    <t>Nowe doświadczenia zawodowe</t>
  </si>
  <si>
    <t>Zespół Szkół im. Krzysztofa Celestyna Mrongowiusza w Olsztynku</t>
  </si>
  <si>
    <t>11-015</t>
  </si>
  <si>
    <t>Zamkowa 6</t>
  </si>
  <si>
    <t>Olsztynek</t>
  </si>
  <si>
    <t>32-700</t>
  </si>
  <si>
    <t>Bochnia</t>
  </si>
  <si>
    <t>2020-1-PL01-KA102-079460</t>
  </si>
  <si>
    <t>Mistrzowie Zawodu</t>
  </si>
  <si>
    <t>Zespol Szkol nr 1 im. Mikolaja Kopernika</t>
  </si>
  <si>
    <t>75-626</t>
  </si>
  <si>
    <t>Wl. Andersa 30</t>
  </si>
  <si>
    <t>Bytom</t>
  </si>
  <si>
    <t>2020-1-PL01-KA102-079489</t>
  </si>
  <si>
    <t>Kreatywni dzisiaj - mobilni w przyszłości!</t>
  </si>
  <si>
    <t>Zespol Szkol Zawodowych i Ogolnoksztalcacych w Bilgoraju</t>
  </si>
  <si>
    <t>23-400</t>
  </si>
  <si>
    <t>Przemysłowa 23</t>
  </si>
  <si>
    <t>Biłgoraj</t>
  </si>
  <si>
    <t>2020-1-PL01-KA102-079497</t>
  </si>
  <si>
    <t>Wykwalifikowany specjalista z Góry Kalwarii</t>
  </si>
  <si>
    <t>Zespol Szkol Zawodowych im. Marszalka Franciszka Bielinskiego</t>
  </si>
  <si>
    <t>Budowlanych 14</t>
  </si>
  <si>
    <t>Góra Kalwaria</t>
  </si>
  <si>
    <t>2020-1-PL01-KA102-079513</t>
  </si>
  <si>
    <t>Staż  za granicą to lepsza przyszłość na europejskim rynku pracy</t>
  </si>
  <si>
    <t>Zespol Szkol Technicznych w Plocku</t>
  </si>
  <si>
    <t>09-402</t>
  </si>
  <si>
    <t>2020-1-PL01-KA102-079524</t>
  </si>
  <si>
    <t>""Nowe możliwości rozwoju zawodowego spedytorów i logistyków "</t>
  </si>
  <si>
    <t>Zespol Szkol Zawodowych i Ogolnoksztalcacych im 29 Pulku Piechoty 2 Armii Wojska Polskiego</t>
  </si>
  <si>
    <t>58-400</t>
  </si>
  <si>
    <t>Traugutta 2</t>
  </si>
  <si>
    <t>Kamienna Góra</t>
  </si>
  <si>
    <t>Kwidzyn</t>
  </si>
  <si>
    <t>2020-1-PL01-KA102-079539</t>
  </si>
  <si>
    <t>Europejskie doświadczenie cennym dopełnieniem polskiego wykształcenia.</t>
  </si>
  <si>
    <t>Zespol Szkol nr 2 w Kwidzynie</t>
  </si>
  <si>
    <t>82-500</t>
  </si>
  <si>
    <t>Katedralna 5</t>
  </si>
  <si>
    <t>2020-1-PL01-KA102-079550</t>
  </si>
  <si>
    <t>Z wiedzą ku zdobywaniu doświadczenia zawodowego</t>
  </si>
  <si>
    <t>Zespol Szkol im. Boleslawa Prusa</t>
  </si>
  <si>
    <t>42-207</t>
  </si>
  <si>
    <t>ul. Prusa 20</t>
  </si>
  <si>
    <t>2020-1-PL01-KA102-079588</t>
  </si>
  <si>
    <t>Młodzi budowlańcy wobec nowych możliwości zatrudnienia</t>
  </si>
  <si>
    <t>35-010 Rzeszów</t>
  </si>
  <si>
    <t>Towarnickiego 4</t>
  </si>
  <si>
    <t>2020-1-PL01-KA102-079591</t>
  </si>
  <si>
    <t>„Energia przyszłości – Staż dla uczniów Technikum w Połańcu”</t>
  </si>
  <si>
    <t>Zespol Szkol im. Oddzialu Partyzanckiego AK Jedrusie w Polancu</t>
  </si>
  <si>
    <t>28-230</t>
  </si>
  <si>
    <t>Ruszczanska 23</t>
  </si>
  <si>
    <t>Polaniec</t>
  </si>
  <si>
    <t>2020-1-PL01-KA102-079599</t>
  </si>
  <si>
    <t>Europraktyki w zagranicznych przedsiębiorstwach</t>
  </si>
  <si>
    <t xml:space="preserve"> School Complex No. 33 in Warsaw</t>
  </si>
  <si>
    <t>03-448</t>
  </si>
  <si>
    <t>ul. Targowa 86</t>
  </si>
  <si>
    <t>2020-1-PL01-KA102-079600</t>
  </si>
  <si>
    <t>Zagraniczne doświadczenia zawodowe</t>
  </si>
  <si>
    <t>2020-1-PL01-KA102-079634</t>
  </si>
  <si>
    <t>Z europejskimi kompetencjami na rynek pracy</t>
  </si>
  <si>
    <t>Opolska Wojewódzka Komenda Ochotniczych Hufców Pracy</t>
  </si>
  <si>
    <t>45-071</t>
  </si>
  <si>
    <t>Armii Krajowej 4</t>
  </si>
  <si>
    <t>2020-1-PL01-KA102-079663</t>
  </si>
  <si>
    <t>Kwalifikacje zawodowe poza granicami mojego kraju</t>
  </si>
  <si>
    <t>Zespol Szkol Ekonomiczno - Turystycznych im. Unii Europejskiej w Jeleniej Gorze</t>
  </si>
  <si>
    <t>Jelenia Góra</t>
  </si>
  <si>
    <t>2020-1-PL01-KA102-079664</t>
  </si>
  <si>
    <t>Mobilność międzynarodowa szansą na rozwój kompetencji uczniów</t>
  </si>
  <si>
    <t>ZESPOL SZKOL PONADPODSTAWOWYCH NR 1 W ZAMOSCIU</t>
  </si>
  <si>
    <t>LUKASINSKIEGO 8</t>
  </si>
  <si>
    <t>ZAMOSC</t>
  </si>
  <si>
    <t>2020-1-PL01-KA102-079671</t>
  </si>
  <si>
    <t>Euro Zawodowcy</t>
  </si>
  <si>
    <t>Zespol Szkol Rolniczo-Technicznych</t>
  </si>
  <si>
    <t>26-700</t>
  </si>
  <si>
    <t>Wojska Polskiego 78</t>
  </si>
  <si>
    <t>Zwolen</t>
  </si>
  <si>
    <t>2020-1-PL01-KA102-079681</t>
  </si>
  <si>
    <t>Praktyki zawodowe - Zaprogramowani na sukces</t>
  </si>
  <si>
    <t>ZESPOL SZKOL EKONOMICZNYCH</t>
  </si>
  <si>
    <t>Wernera 22</t>
  </si>
  <si>
    <t>09-500</t>
  </si>
  <si>
    <t>Gostynin</t>
  </si>
  <si>
    <t>2020-1-PL01-KA102-079688</t>
  </si>
  <si>
    <t>Z  Erasmus +  przekraczamy granice</t>
  </si>
  <si>
    <t>Zespol Szkol w Rozanie</t>
  </si>
  <si>
    <t>06-230</t>
  </si>
  <si>
    <t>Warszawska 34</t>
  </si>
  <si>
    <t>Różan</t>
  </si>
  <si>
    <t>2020-1-PL01-KA102-079692</t>
  </si>
  <si>
    <t>"Ciao-Cześć-Hello"-praktyki zagraniczne uczniów "Spożywczaka" w ramach programu Erasmus+.</t>
  </si>
  <si>
    <t>67-100</t>
  </si>
  <si>
    <t>Wojska Polskiego 106</t>
  </si>
  <si>
    <t>Nowa Sól</t>
  </si>
  <si>
    <t>08-530</t>
  </si>
  <si>
    <t>2020-1-PL01-KA102-079728</t>
  </si>
  <si>
    <t>Zawodowcy przyszłością Europy</t>
  </si>
  <si>
    <t>Zespol Szkol Ponadgimnazjalnych w Sierakowicach</t>
  </si>
  <si>
    <t>83-340</t>
  </si>
  <si>
    <t>Dworcowa 3</t>
  </si>
  <si>
    <t>Sierakowice</t>
  </si>
  <si>
    <t>2020-1-PL01-KA102-079738</t>
  </si>
  <si>
    <t>Młodzi ludzie zdobywają doświadczenie w Europie</t>
  </si>
  <si>
    <t>Zespol Szkol Agrotechnicznych</t>
  </si>
  <si>
    <t>76-100</t>
  </si>
  <si>
    <t>SEMPOŁOWSKIEJ 2</t>
  </si>
  <si>
    <t>SŁAWNO</t>
  </si>
  <si>
    <t>2020-1-PL01-KA102-079746</t>
  </si>
  <si>
    <t>Nowe perspektywy kształcenia zawodowego</t>
  </si>
  <si>
    <t>Zespol Szkol Rolnicze Centrum Ksztalcenia Ustawicznego</t>
  </si>
  <si>
    <t>96-500</t>
  </si>
  <si>
    <t xml:space="preserve">M. J. Piłsudskiego 63 </t>
  </si>
  <si>
    <t>Sochaczew</t>
  </si>
  <si>
    <t>2020-1-PL01-KA102-079753</t>
  </si>
  <si>
    <t>Praktyki zagraniczne – szansą uczniów ZSE w Toruniu na sukces zawodowy na rynku europejskim</t>
  </si>
  <si>
    <t>Grunwaldzka 39</t>
  </si>
  <si>
    <t>2020-1-PL01-KA102-079769</t>
  </si>
  <si>
    <t>Kontynuacja i Rozwój</t>
  </si>
  <si>
    <t>Zespol Szkol Technicznych im. gen. prof. S. Kaliskiego w Turku</t>
  </si>
  <si>
    <t>62-700</t>
  </si>
  <si>
    <t>Milewskiego 3B</t>
  </si>
  <si>
    <t>Turek</t>
  </si>
  <si>
    <t>2020-1-PL01-KA102-079771</t>
  </si>
  <si>
    <t>ZSnr3 Ciechanów staje się mobilny zawodowo.</t>
  </si>
  <si>
    <t>Zespol Szkol nr 3 im. Stanislawa Staszica w Ciechanowie</t>
  </si>
  <si>
    <t>OKRZEI 6</t>
  </si>
  <si>
    <t>Ciechanów</t>
  </si>
  <si>
    <t>2020-1-PL01-KA102-079772</t>
  </si>
  <si>
    <t>„Uczniowie zawodowcy z pasją”</t>
  </si>
  <si>
    <t>Zespol Szkol Ekonomicznych nr 1</t>
  </si>
  <si>
    <t>31-113</t>
  </si>
  <si>
    <t>Kapucynska 2</t>
  </si>
  <si>
    <t>2020-1-PL01-KA102-079777</t>
  </si>
  <si>
    <t>Projekt mobilni zawodowo IV - staże zawodowe we Włoszech i w Hiszpanii</t>
  </si>
  <si>
    <t>Powiatowy Zespol Szkol im. Jana Pawla II w Zmigrodzie</t>
  </si>
  <si>
    <t>55-140</t>
  </si>
  <si>
    <t>Willowa 5</t>
  </si>
  <si>
    <t>Żmigród</t>
  </si>
  <si>
    <t>2020-1-PL01-KA102-079781</t>
  </si>
  <si>
    <t>Europa na talerzu – międzynarodowe staże zawodowe szansą dla uczniów szkoły - edycja IV.</t>
  </si>
  <si>
    <t>PoznanZSPS</t>
  </si>
  <si>
    <t>61-658</t>
  </si>
  <si>
    <t>Warzywna</t>
  </si>
  <si>
    <t>21-560</t>
  </si>
  <si>
    <t>2020-1-PL01-KA102-079788</t>
  </si>
  <si>
    <t>Kształcimy się dla siebie</t>
  </si>
  <si>
    <t>KOLORY ŻYCIA</t>
  </si>
  <si>
    <t>Tczew</t>
  </si>
  <si>
    <t>Pulawy</t>
  </si>
  <si>
    <t>2020-1-PL01-KA102-079811</t>
  </si>
  <si>
    <t>Zdobywamy nowe umiejętności - praktyka we Włoszech</t>
  </si>
  <si>
    <t>Zespol Szkol Rolniczych im. W. Witosa w Ostrozanach</t>
  </si>
  <si>
    <t>17-312</t>
  </si>
  <si>
    <t>Ostrozany 41</t>
  </si>
  <si>
    <t>Drohiczyn</t>
  </si>
  <si>
    <t>2020-1-PL01-KA102-079814</t>
  </si>
  <si>
    <t>"Staż zawodowy za granicą gwarancją sukcesu na rynku pracy"</t>
  </si>
  <si>
    <t>Centrum Ksztalcenia Ustawicznego</t>
  </si>
  <si>
    <t>Plac Św. Katarzyny 8</t>
  </si>
  <si>
    <t>Zespol Szkol Morskich</t>
  </si>
  <si>
    <t>2020-1-PL01-KA102-079842</t>
  </si>
  <si>
    <t>Europejski rynek zawodowy otwartą drogą do sukcesu</t>
  </si>
  <si>
    <t>Zespol Szkol im. Tadeusza Kosciuszki w Zarkach</t>
  </si>
  <si>
    <t>42-310</t>
  </si>
  <si>
    <t>Myszkowska 50</t>
  </si>
  <si>
    <t>Żarki</t>
  </si>
  <si>
    <t>2020-1-PL01-KA102-079866</t>
  </si>
  <si>
    <t>Odkrywanie europejskich ścieżek zawodowych</t>
  </si>
  <si>
    <t>Zespol Szkol Ponadpodstawowych w Ilowej</t>
  </si>
  <si>
    <t>68-120</t>
  </si>
  <si>
    <t>Pałacowa 1</t>
  </si>
  <si>
    <t>Iłowa</t>
  </si>
  <si>
    <t>2020-1-PL01-KA102-079867</t>
  </si>
  <si>
    <t>Eurospecjaliści z Ostrołęki we Włoszech</t>
  </si>
  <si>
    <t>Zespol Szkol Zawodowych Nr 1 w Ostrolece im. dr Jozefa Psarskiego</t>
  </si>
  <si>
    <t>07-410</t>
  </si>
  <si>
    <t>11 LISTOPADA 20</t>
  </si>
  <si>
    <t>OSTROŁĘKA</t>
  </si>
  <si>
    <t>2020-1-PL01-KA102-079882</t>
  </si>
  <si>
    <t>Europejska mobilność - szansą na sukces zawodowy.</t>
  </si>
  <si>
    <t>Zespol Szkol Technicznych  w Ciechanowie</t>
  </si>
  <si>
    <t>Kopernika 7</t>
  </si>
  <si>
    <t>26-400</t>
  </si>
  <si>
    <t>Przysucha</t>
  </si>
  <si>
    <t>2020-1-PL01-KA102-079909</t>
  </si>
  <si>
    <t>Praktyka zagraniczna - szansą na dobre zatrudnienie</t>
  </si>
  <si>
    <t>Zespol Szkol i Placowek Ksztalcenia Zawodowego w Bielawie - Technikum</t>
  </si>
  <si>
    <t>58-260</t>
  </si>
  <si>
    <t>S. Żeromskiego 41</t>
  </si>
  <si>
    <t>Bielawa</t>
  </si>
  <si>
    <t>2020-1-PL01-KA102-079912</t>
  </si>
  <si>
    <t>Czas na europejski staż</t>
  </si>
  <si>
    <t>Zachodniopomorska Wojewódzka Komenda Ochotniczych Hufców Pracy w Szczecinie</t>
  </si>
  <si>
    <t>70-206</t>
  </si>
  <si>
    <t>Dworcowa 19</t>
  </si>
  <si>
    <t>2020-1-PL01-KA102-079953</t>
  </si>
  <si>
    <t>Krok w przyszłość - międzynarodowa mobilność edukacyjna</t>
  </si>
  <si>
    <t>Zwiazek Mlodziezy Wiejskiej</t>
  </si>
  <si>
    <t>00-020</t>
  </si>
  <si>
    <t>Chmielna 6/6</t>
  </si>
  <si>
    <t>2020-1-PL01-KA102-079962</t>
  </si>
  <si>
    <t>Zagraniczna praktyka zawodowa nowoczesny sposobem przełamywania barier językowych i szansą na zwiększenie europejskiej mobilności zawodowej</t>
  </si>
  <si>
    <t>Zespol Szkol Centrum Ksztalcenia Zawodowego w Grubnie</t>
  </si>
  <si>
    <t>86-212</t>
  </si>
  <si>
    <t>Grubno 56</t>
  </si>
  <si>
    <t>Stolno</t>
  </si>
  <si>
    <t>2020-1-PL01-KA102-079963</t>
  </si>
  <si>
    <t>Eduinspiracje w działaniu.</t>
  </si>
  <si>
    <t>Zespol Szkol Elektronicznych im. I. Domeyki w Boleslawcu</t>
  </si>
  <si>
    <t>Heleny i Wincentego Tyrankiewiczów 2</t>
  </si>
  <si>
    <t>Bolesławiec</t>
  </si>
  <si>
    <t>2020-1-PL01-KA102-079968</t>
  </si>
  <si>
    <t>Z logistyką przez Europę.</t>
  </si>
  <si>
    <t>Szkola Techniczna BZDZ w Chelmnie</t>
  </si>
  <si>
    <t>86-200</t>
  </si>
  <si>
    <t>Szkolna</t>
  </si>
  <si>
    <t>Chelmno</t>
  </si>
  <si>
    <t>2020-1-PL01-KA102-079969</t>
  </si>
  <si>
    <t>Staże w Niemczech gwarancją sukcesów zawodowych uczniów CKZiU nr 2</t>
  </si>
  <si>
    <t>Centrum Ksztalcenia Zawodowego i Ustawicznego nr 2</t>
  </si>
  <si>
    <t>80-058</t>
  </si>
  <si>
    <t>ul. Smoleńska 5/7</t>
  </si>
  <si>
    <t>2020-1-PL01-KA102-079970</t>
  </si>
  <si>
    <t>Europejski staż na lepszy start</t>
  </si>
  <si>
    <t>Centrum Rozwoju Lokalnego</t>
  </si>
  <si>
    <t>Zaparkowa 23</t>
  </si>
  <si>
    <t>2020-1-PL01-KA102-079973</t>
  </si>
  <si>
    <t>Technik logistyk na praktyce w Hiszpanii i Portugalii</t>
  </si>
  <si>
    <t>2020-1-PL01-KA102-079990</t>
  </si>
  <si>
    <t>Europejskie praktyki zawodowe szansą na udaną karierę zawodową - edycja II</t>
  </si>
  <si>
    <t>ZESPOL SZKOL  CENTRUM KSZTALCENIA PRAKTYCZNEGO  W SOCHACZEWIE</t>
  </si>
  <si>
    <t>Piłsudskiego 51</t>
  </si>
  <si>
    <t>2020-1-PL01-KA102-080015</t>
  </si>
  <si>
    <t>Leśnicy na Zielonej Wyspie</t>
  </si>
  <si>
    <t>Zespol Szkol Lesnych w Lesku</t>
  </si>
  <si>
    <t>38-600</t>
  </si>
  <si>
    <t>Jana Pawla II 1</t>
  </si>
  <si>
    <t>Lesko</t>
  </si>
  <si>
    <t>2020-1-PL01-KA102-080028</t>
  </si>
  <si>
    <t>„Europraktyka Mechanika” - start do kariery mechaników i mechatroników</t>
  </si>
  <si>
    <t>Zespol Szkol Mechanicznych i Logistycznych im. inz. Tadeusza Tanskiego</t>
  </si>
  <si>
    <t>Niedziałkowskiego 2</t>
  </si>
  <si>
    <t>2020-1-PL01-KA102-080047</t>
  </si>
  <si>
    <t>Pathways to experience 3.0</t>
  </si>
  <si>
    <t>Zespol Szkol Zawodowych nr 1 w Brzegu</t>
  </si>
  <si>
    <t>Słowiańska 18</t>
  </si>
  <si>
    <t>2020-1-PL01-KA102-080048</t>
  </si>
  <si>
    <t>Uzupełnienie kształcenia zawodowego ZST poprzez staże zagraniczne dla techników.</t>
  </si>
  <si>
    <t>41-907</t>
  </si>
  <si>
    <t xml:space="preserve">Modrzewskiego 5 </t>
  </si>
  <si>
    <t>Działdowo</t>
  </si>
  <si>
    <t>2020-1-PL01-KA102-080066</t>
  </si>
  <si>
    <t>Praktyki zawodowe w Szwecji szansą wzbogacenia wiedzy i umiejętności uczniów ZSCHiE w Gdyni</t>
  </si>
  <si>
    <t>Zespol  Szkol Chlodniczych i Elektronicznych</t>
  </si>
  <si>
    <t>81-201</t>
  </si>
  <si>
    <t>Sambora 48</t>
  </si>
  <si>
    <t>2020-1-PL01-KA102-080079</t>
  </si>
  <si>
    <t>Kształcenie zawodowe bez granic!</t>
  </si>
  <si>
    <t>Zespol Szkol w Gluchowie</t>
  </si>
  <si>
    <t>96-130</t>
  </si>
  <si>
    <t>Plac Uniwersytecki 3</t>
  </si>
  <si>
    <t>Głuchów</t>
  </si>
  <si>
    <t>2020-1-PL01-KA102-080081</t>
  </si>
  <si>
    <t>Europejskie staże na drodze ku sukcesom zawodowym uczniów Zespołu Szkół Technicznych i Ogólnokształcących im. Stanisława Lema w Skwierzynie</t>
  </si>
  <si>
    <t>ZSTiO w Skwierzynie</t>
  </si>
  <si>
    <t>66-440</t>
  </si>
  <si>
    <t>Poznańska 1</t>
  </si>
  <si>
    <t>Skwierzyna</t>
  </si>
  <si>
    <t>2020-1-PL01-KA102-080090</t>
  </si>
  <si>
    <t>„Europejskie standardy kształcenia zawodowego w ZSZ nr 2 w Dęblinie”</t>
  </si>
  <si>
    <t>Zespol Szkol Zawodowych nr 2 im. Marii Dabrowskiej w Deblinie</t>
  </si>
  <si>
    <t>Wislana 3B</t>
  </si>
  <si>
    <t>Deblin</t>
  </si>
  <si>
    <t>2020-1-PL01-KA102-080092</t>
  </si>
  <si>
    <t>Nowe kompetencje zawodowe kluczem do rozwoju zawodowego</t>
  </si>
  <si>
    <t>Zespol Szkol im. gen. Sylwestra Kaliskiego w Gorze</t>
  </si>
  <si>
    <t>56-200</t>
  </si>
  <si>
    <t>Armii Polskiej 15A</t>
  </si>
  <si>
    <t>Gora</t>
  </si>
  <si>
    <t>2020-1-PL01-KA102-080099</t>
  </si>
  <si>
    <t>Konsorcjum na rzecz doskonalenia zawodowego nauczycieli II</t>
  </si>
  <si>
    <t>Zespol Szkol i Placowek im. W. Witosa w Bolkowie</t>
  </si>
  <si>
    <t>59-420</t>
  </si>
  <si>
    <t>ul. Niepodległości 17</t>
  </si>
  <si>
    <t>Bolków</t>
  </si>
  <si>
    <t>TECHNIKUM NR 15 IM. MARII SKLODOWSKIEJ-CURIE</t>
  </si>
  <si>
    <t>53-521</t>
  </si>
  <si>
    <t>Skwierzynska 1-7</t>
  </si>
  <si>
    <t>Powiatowy Zespol Szkol nr 1 w Krzyzowicach</t>
  </si>
  <si>
    <t>55-040</t>
  </si>
  <si>
    <t>Glowna 2</t>
  </si>
  <si>
    <t>Kobierzyce</t>
  </si>
  <si>
    <t>FUNDACJA MODE - MOVE AND DEVELOP FOUNDATION</t>
  </si>
  <si>
    <t>53 330</t>
  </si>
  <si>
    <t xml:space="preserve">ENERGETYCZNA 14 LOCK 1, PIETRO </t>
  </si>
  <si>
    <t>WROCLAW</t>
  </si>
  <si>
    <t>2020-1-PL01-KA102-080102</t>
  </si>
  <si>
    <t>Kształcenie otwarte na Europę</t>
  </si>
  <si>
    <t xml:space="preserve">Zespół Szkół Centrum Kształcenia Rolniczego im. Osadników Wojskowych w Mieszkowicach </t>
  </si>
  <si>
    <t>74-505</t>
  </si>
  <si>
    <t>UL. TECHNIKÓW 1</t>
  </si>
  <si>
    <t>MIESZKOWICE</t>
  </si>
  <si>
    <t>2020-1-PL01-KA102-080138</t>
  </si>
  <si>
    <t>Job shadowing dla CKZ - obserwacja i implementacja</t>
  </si>
  <si>
    <t>Centrum Kształcenia Zawodowego nr 1</t>
  </si>
  <si>
    <t>03-806</t>
  </si>
  <si>
    <t>Mińska 1/5</t>
  </si>
  <si>
    <t>2020-1-PL01-KA102-080174</t>
  </si>
  <si>
    <t>Ścigaj marzenia rozwoju zawodowego!</t>
  </si>
  <si>
    <t>Zespol Szkol Ponadgimnazjalnych nr 8 w Tomaszowie Mazowieckim</t>
  </si>
  <si>
    <t>Nadrzeczna 17/25</t>
  </si>
  <si>
    <t>2020-1-PL01-KA102-080211</t>
  </si>
  <si>
    <t>Zawodowcy przyszłości!</t>
  </si>
  <si>
    <t>Zespol Szkol nr 2 w Losicach</t>
  </si>
  <si>
    <t>ul. Piłsudskiego 9</t>
  </si>
  <si>
    <t>2020-1-PL01-KA102-080237</t>
  </si>
  <si>
    <t>Wybieram europejskie praktyki zawodowe</t>
  </si>
  <si>
    <t>2020-1-PL01-KA102-080254</t>
  </si>
  <si>
    <t>Doświadczenie zawodowe szansą na lepszą przyszłość III</t>
  </si>
  <si>
    <t>Zespół Szkół Ponadpodstawowych  w Grodkowie</t>
  </si>
  <si>
    <t>49-200</t>
  </si>
  <si>
    <t>Krakowska 20</t>
  </si>
  <si>
    <t>Grodków</t>
  </si>
  <si>
    <t>2020-1-PL01-KA102-080258</t>
  </si>
  <si>
    <t>Zespol Szkol w Swiatnikach Gornych</t>
  </si>
  <si>
    <t>32-040</t>
  </si>
  <si>
    <t>Franciszka Bielowicza 20</t>
  </si>
  <si>
    <t>Świątniki Górne</t>
  </si>
  <si>
    <t>2020-1-PL01-KA102-080266</t>
  </si>
  <si>
    <t>Młody  kucharz i mechanik na Europejskim stażu</t>
  </si>
  <si>
    <t>Ochotnicze Hufce Pracy Centrum Ksztalcenia i Wychowania w Goldapi</t>
  </si>
  <si>
    <t>19-500</t>
  </si>
  <si>
    <t>Boczna 1</t>
  </si>
  <si>
    <t>Goldap</t>
  </si>
  <si>
    <t>2020-1-PL01-KA102-080271</t>
  </si>
  <si>
    <t>Mobilne Meritum</t>
  </si>
  <si>
    <t>Policealna Szkola Zawodowa Meritum Sp. z o.o.</t>
  </si>
  <si>
    <t>15-874</t>
  </si>
  <si>
    <t>Poleska 52</t>
  </si>
  <si>
    <t>2020-1-PL01-KA102-080283</t>
  </si>
  <si>
    <t>Praca, nauka i europejskie doświadczenie - staż zawodowy uczniów Zespołu Szkół nr 2 w Bochni</t>
  </si>
  <si>
    <t>Zespol Szkol Nr 2 im. Stanislawa Konarskiego w Bochni</t>
  </si>
  <si>
    <t>Stasiaka, 1</t>
  </si>
  <si>
    <t>96-100</t>
  </si>
  <si>
    <t>Skierniewice</t>
  </si>
  <si>
    <t>2020-1-PL01-KA102-080308</t>
  </si>
  <si>
    <t>Dolnośląska Akademia Mobilności</t>
  </si>
  <si>
    <t>Fundacja Imago</t>
  </si>
  <si>
    <t>53-201</t>
  </si>
  <si>
    <t>Hallera 123</t>
  </si>
  <si>
    <t>2020-1-PL01-KA102-080326</t>
  </si>
  <si>
    <t>Europejskie staże uczniów ZSP CKU w Szydłowie</t>
  </si>
  <si>
    <t>Zespol Szkol Ponadpodstawowych Centrum Ksztalcenia Ustawicznego im. Wl. St. Reymonta w Szydlowie</t>
  </si>
  <si>
    <t>97-306</t>
  </si>
  <si>
    <t>Szydlow 57</t>
  </si>
  <si>
    <t>Grabica</t>
  </si>
  <si>
    <t>2020-1-PL01-KA102-080351</t>
  </si>
  <si>
    <t>Europejska jakość w kształceniu zawodowych</t>
  </si>
  <si>
    <t>Zespol Szkol nr 2 im. L. Skowyry w Przysusze</t>
  </si>
  <si>
    <t>Warszawska 28</t>
  </si>
  <si>
    <t>2020-1-PL01-KA102-080376</t>
  </si>
  <si>
    <t>Europa dla zawodowca</t>
  </si>
  <si>
    <t>Zespol Szkol nr1 im Kazimierza Wielkiego</t>
  </si>
  <si>
    <t>ul. Budowlana 4</t>
  </si>
  <si>
    <t>2020-1-PL01-KA102-080392</t>
  </si>
  <si>
    <t>Przyszłość zaczyna się teraz – staż zawodowy dla technika handlowca i technika logistyka</t>
  </si>
  <si>
    <t>Zespol Szkol Zawodowych nr 1 im. Gen. Sylwestra Kaliskiego</t>
  </si>
  <si>
    <t>Pocztowa 6</t>
  </si>
  <si>
    <t>2020-1-PL01-KA102-080394</t>
  </si>
  <si>
    <t>"Mobilność młodych-kreatorem zawodów przyszłości."</t>
  </si>
  <si>
    <t>Niepubliczne Technikum im 72 Pulku Piechoty w Radomiu Zakladu Doskonalenia Zawodowego w Kielcach</t>
  </si>
  <si>
    <t>Saska 4/6</t>
  </si>
  <si>
    <t>2020-1-PL01-KA102-080395</t>
  </si>
  <si>
    <t>Moje 5 minut z Erasmusem</t>
  </si>
  <si>
    <t>ZESPOL SZKOL NR 2 IM. EUGENIUSZA KWIATKOWSKIEGO W PULAWACH</t>
  </si>
  <si>
    <t>Jaworowa 1</t>
  </si>
  <si>
    <t>2020-1-PL01-KA102-080407</t>
  </si>
  <si>
    <t>Międzynarodowe praktyki drogą do sukcesu II</t>
  </si>
  <si>
    <t>06-500</t>
  </si>
  <si>
    <t>2020-1-PL01-KA102-080431</t>
  </si>
  <si>
    <t>CZAS NA STAŻ dla młodych techników ze Skierniewic</t>
  </si>
  <si>
    <t>Zespol Szkol Zawodowych nr 2 im. chor. J. Paczkowskiego</t>
  </si>
  <si>
    <t>Pomologiczna 15</t>
  </si>
  <si>
    <t>2020-1-PL01-KA102-080434</t>
  </si>
  <si>
    <t>Mobilność - szansa na sukces</t>
  </si>
  <si>
    <t>Zespół Szkół  nr 3 w Tarnobrzegu</t>
  </si>
  <si>
    <t xml:space="preserve">ul.Św. Barbary 1B </t>
  </si>
  <si>
    <t>2020-1-PL01-KA102-080468</t>
  </si>
  <si>
    <t>Praktyka czyni mistrza - europejskie staże naszą szansą na rozwój i sukces zawodowy</t>
  </si>
  <si>
    <t>Centrum Ksztalcenia Zawodowego i Ustawicznego nr 2 w Przemyslu</t>
  </si>
  <si>
    <t>hm. Izydory Kossowskiej 1</t>
  </si>
  <si>
    <t>Przemyśl</t>
  </si>
  <si>
    <t>2020-1-PL01-KA102-080493</t>
  </si>
  <si>
    <t>Zagraniczny staż w gastronomii krokiem w stronę sukcesu zawodowego</t>
  </si>
  <si>
    <t>Zespol Szkol Nr 2 im. dr Z. Klukowskiego w Szczebrzeszynie</t>
  </si>
  <si>
    <t>22-460</t>
  </si>
  <si>
    <t>Zamojska 29</t>
  </si>
  <si>
    <t>Szczebrzeszyn</t>
  </si>
  <si>
    <t>2020-1-PL01-KA102-080516</t>
  </si>
  <si>
    <t>Podróż po doświadczenie - zagraniczne praktyki szansą na rozwój zawodowy 4</t>
  </si>
  <si>
    <t>Zespol Szkol Technicznych i Ogolnoksztalcacych im. Kazimierza Gzowskiego w Opolu</t>
  </si>
  <si>
    <t>Józefa Hallera 6</t>
  </si>
  <si>
    <t>2020-1-PL01-KA102-080524</t>
  </si>
  <si>
    <t>Zagraniczne staże szansą na wsparcie kluczowych zawodów ZS1 w Mławie</t>
  </si>
  <si>
    <t>ZESPOL SZKOL NR1 W MLAWIE</t>
  </si>
  <si>
    <t>Zuzanny Morawskiej 29</t>
  </si>
  <si>
    <t>MŁAWA</t>
  </si>
  <si>
    <t>2020-1-PL01-KA102-080531</t>
  </si>
  <si>
    <t>Ekonomista i handlowiec na Europejskim Rynku pracy-edycja 2</t>
  </si>
  <si>
    <t>ZESPOL SZKOL NR4 IM. OBRONCOW MLAWY Z WRZESNIA 1939R W MLAWIE</t>
  </si>
  <si>
    <t>Warszawska 44</t>
  </si>
  <si>
    <t>2020-1-PL01-KA102-080533</t>
  </si>
  <si>
    <t>Europejskie praktyki na plus VI</t>
  </si>
  <si>
    <t>2020-1-PL01-KA102-080534</t>
  </si>
  <si>
    <t>KLUCZOWE KOMPETENCJE PRZYSZŁOŚCI</t>
  </si>
  <si>
    <t>Zespol Szkol Technicznych im. E. Kwiatkowskiego</t>
  </si>
  <si>
    <t>35-084</t>
  </si>
  <si>
    <t>Adama Matuszczaka 7</t>
  </si>
  <si>
    <t>2020-1-PL01-KA102-080542</t>
  </si>
  <si>
    <t>Śródziemnomorskie inspiracje zawodowe</t>
  </si>
  <si>
    <t>Technikum TEB Edukacja w Gnieznie</t>
  </si>
  <si>
    <t>ul. Chrobrego 26</t>
  </si>
  <si>
    <t>00-052</t>
  </si>
  <si>
    <t>2020-1-PL01-KA102-080560</t>
  </si>
  <si>
    <t>Praktyki zagraniczne dla ZSP2 w Piotrkowie Trybunalskim 4</t>
  </si>
  <si>
    <t>Zespol Szkol Ponadgimnazjalnych Nr 2 w Piotrkowie Trybunalskim</t>
  </si>
  <si>
    <t>ul. Dmowskiego 38</t>
  </si>
  <si>
    <t>2020-1-PL01-KA102-080562</t>
  </si>
  <si>
    <t>Kompetencje i doświadczenie podstawą na rynku pracy</t>
  </si>
  <si>
    <t>Gostyninskie Centrum Edukacyjne</t>
  </si>
  <si>
    <t>Polna 39</t>
  </si>
  <si>
    <t>Fundacja Mlodziezy Wiejskiej</t>
  </si>
  <si>
    <t>01-445 Warszawa</t>
  </si>
  <si>
    <t>ul. E.Ciołka 15 lok. 36</t>
  </si>
  <si>
    <t>2020-1-PL01-KA102-080572</t>
  </si>
  <si>
    <t>Nowoczesne hotelarstwo - zagraniczne praktyki jako krok na drodze do sukcesu zawodowego VI</t>
  </si>
  <si>
    <t>2020-1-PL01-KA102-080573</t>
  </si>
  <si>
    <t>Nie ma fachowca nad ucznia z Ostrowca</t>
  </si>
  <si>
    <t>Zespol Szkol Nr 2 w Ostrowcu Swietokrzyskim</t>
  </si>
  <si>
    <t>os. Słoneczne 45</t>
  </si>
  <si>
    <t>2020-1-PL01-KA102-080595</t>
  </si>
  <si>
    <t>Europejska przyszłość - Poszerzanie horyzontów</t>
  </si>
  <si>
    <t>Technikum Energetyczne</t>
  </si>
  <si>
    <t>2020-1-PL01-KA102-080596</t>
  </si>
  <si>
    <t>Staże zawodowe bez granic</t>
  </si>
  <si>
    <t>Zespol Szkol Technicznych im. Unitow Podlaskich w Miedzyrzecu Podlaskim</t>
  </si>
  <si>
    <t>Warszawska 30</t>
  </si>
  <si>
    <t>Międzyrzec Podlaski</t>
  </si>
  <si>
    <t>2020-1-PL01-KA102-080636</t>
  </si>
  <si>
    <t>Współcześni Kolumbowie. Zagraniczna praktyka zawodowa w kolebce kultury iberyjskiej.</t>
  </si>
  <si>
    <t>Zespol Szkol Hotelarsko-Turystyczno-Gastronomicznych nr 1</t>
  </si>
  <si>
    <t>00-734</t>
  </si>
  <si>
    <t>ul. Krasnolecka 3</t>
  </si>
  <si>
    <t>2020-1-PL01-KA102-080656</t>
  </si>
  <si>
    <t>Hiszpańska Gastronomia i Hotelarstwo - nowym doświadczeniem zawodowym</t>
  </si>
  <si>
    <t>Niepubliczne Technikum Zawodowe w Busku-Zdroju Zakladu Doskonalenia Zawodowego w Kielcach</t>
  </si>
  <si>
    <t>Wojska Polskiego 31</t>
  </si>
  <si>
    <t>2020-1-PL01-KA102-080672</t>
  </si>
  <si>
    <t>Z Budowlanką po Europie - Zdobywanie umiejętności praktycznych szansą na samodzielność na rynku pracy - edycja III</t>
  </si>
  <si>
    <t>Zespol Szkol Budowlanych i Geodezyjnych w Chelmie</t>
  </si>
  <si>
    <t>22-100</t>
  </si>
  <si>
    <t>ul. Stefana Batorego 1</t>
  </si>
  <si>
    <t>Chełm</t>
  </si>
  <si>
    <t>2020-1-PL01-KA102-080682</t>
  </si>
  <si>
    <t>Mobilność osób uczących się i kadry w ramach kształcenia zawodowego w ZSDGiL</t>
  </si>
  <si>
    <t>Zespół Szkół Drogowo-Geodezyjnych i Licealnych im. Augusta Witkowskiego  w Jarosławiu</t>
  </si>
  <si>
    <t xml:space="preserve">37-500 </t>
  </si>
  <si>
    <t>Świętego Ducha 1</t>
  </si>
  <si>
    <t>Jarosław</t>
  </si>
  <si>
    <t>2020-1-PL01-KA102-080691</t>
  </si>
  <si>
    <t>Europejskie doświadczenie uczniów ZSCKR w Nowosielcach</t>
  </si>
  <si>
    <t>Zespol Szkol Centrum Ksztalcenia Rolniczego w Nowosielcach</t>
  </si>
  <si>
    <t>38-530 Zarszyn</t>
  </si>
  <si>
    <t>Heleny Gniewosz 160</t>
  </si>
  <si>
    <t>Nowosielce</t>
  </si>
  <si>
    <t>2020-1-PL01-KA102-080696</t>
  </si>
  <si>
    <t>2020-1-PL01-KA102-080719</t>
  </si>
  <si>
    <t>Kurs na port w Maladze</t>
  </si>
  <si>
    <t>80-537</t>
  </si>
  <si>
    <t>Wyzwolenia 8</t>
  </si>
  <si>
    <t>2020-1-PL01-KA102-080726</t>
  </si>
  <si>
    <t>Kariera zawodowa, dobry staz - sukces</t>
  </si>
  <si>
    <t>Fundacja Zawodowiec</t>
  </si>
  <si>
    <t>ul Mazowiecka 11 lok 49</t>
  </si>
  <si>
    <t>2020-1-PL01-KA102-080730</t>
  </si>
  <si>
    <t>Europejskie staże zawodowe drogą do sukcesu zawodowego</t>
  </si>
  <si>
    <t>Europejska Fundacja Edukacji i Rozwoju</t>
  </si>
  <si>
    <t>01-645</t>
  </si>
  <si>
    <t>Opalińskiego 7</t>
  </si>
  <si>
    <t>2020-1-PL01-KA102-080732</t>
  </si>
  <si>
    <t>Zdobywamy wiedzę i umiejętności na europejskim stażu</t>
  </si>
  <si>
    <t>Zespol Szkol im. Wladyslawa Stanislawa Reymonta w Malaszewiczach</t>
  </si>
  <si>
    <t>21-540</t>
  </si>
  <si>
    <t>Kolejarzy 16</t>
  </si>
  <si>
    <t>Malaszewicze</t>
  </si>
  <si>
    <t>2020-1-PL01-KA102-080734</t>
  </si>
  <si>
    <t>Praktyki zawodowe we Włoszech– nowe szanse i możliwości dla uczniów naszej szkoły</t>
  </si>
  <si>
    <t>Zespol Szkol w Mszczonowie</t>
  </si>
  <si>
    <t>96-320</t>
  </si>
  <si>
    <t>Ługowa 13</t>
  </si>
  <si>
    <t>Mszczonów</t>
  </si>
  <si>
    <t>2020-1-PL01-KA102-080752</t>
  </si>
  <si>
    <t>Praktyki we Włoszech szansą na podniesienie kompetencji</t>
  </si>
  <si>
    <t>2020-1-PL01-KA102-080840</t>
  </si>
  <si>
    <t>Zagraniczne praktyki kluczem do sukcesu zawodowego</t>
  </si>
  <si>
    <t>Zespol Szkol Ponadgimnazjalnych w Poddebicach</t>
  </si>
  <si>
    <t>99-200</t>
  </si>
  <si>
    <t>Polna 13/15</t>
  </si>
  <si>
    <t>Poddębice</t>
  </si>
  <si>
    <t>2020-1-PL01-KA102-080841</t>
  </si>
  <si>
    <t>W świecie praktyk</t>
  </si>
  <si>
    <t>Fundacja Skarabeusz</t>
  </si>
  <si>
    <t>00-285</t>
  </si>
  <si>
    <t>Bugaj 14, lok. 2</t>
  </si>
  <si>
    <t>2020-1-PL01-KA102-080845</t>
  </si>
  <si>
    <t>Uczniowie bocheńskiego „Mechanika” u stóp Olimpu zdobywają nowe doświadczenia zawodowe</t>
  </si>
  <si>
    <t>Zespol Szkol Nr 1 im. Stanislawa Staszica w Bochni</t>
  </si>
  <si>
    <t>Windakiewicza 23</t>
  </si>
  <si>
    <t>2020-1-PL01-KA102-080848</t>
  </si>
  <si>
    <t>Mobilność i kreatywność kluczowymi kompetencjami w realizacji ścieżki kariery zawodowej</t>
  </si>
  <si>
    <t>Zespol Szkol Elektronicznych im. Bohaterów Westerplatte</t>
  </si>
  <si>
    <t>2020-1-PL01-KA102-080857</t>
  </si>
  <si>
    <t>Od Technika do Europejczyka. Viva España!</t>
  </si>
  <si>
    <t>Zespol Szkol w Prabutach</t>
  </si>
  <si>
    <t>82-550</t>
  </si>
  <si>
    <t>Prabuty</t>
  </si>
  <si>
    <t>2020-1-PL01-KA102-080876</t>
  </si>
  <si>
    <t>Zwiększanie potencjału zawodowego, poprzez doskonalenie umiejętności kluczowych</t>
  </si>
  <si>
    <t>2020-1-PL01-KA102-080877</t>
  </si>
  <si>
    <t>Krok w przyszłość</t>
  </si>
  <si>
    <t>Powiatowy Zespół Szkół nr2 w Trzebnicy</t>
  </si>
  <si>
    <t>55-100</t>
  </si>
  <si>
    <t>STEFANA ŻEROMSKIEGO 25</t>
  </si>
  <si>
    <t>Trzebnica</t>
  </si>
  <si>
    <t>2020-1-PL01-KA102-080946</t>
  </si>
  <si>
    <t>Współpraca dodaje skrzydeł</t>
  </si>
  <si>
    <t xml:space="preserve">ZESPÓŁ SZKÓŁ IM. GEN. FRANCISZKA KAMIŃSKIEGO W ADAMOWIE </t>
  </si>
  <si>
    <t xml:space="preserve">21-412 </t>
  </si>
  <si>
    <t>CMENTARNA 6</t>
  </si>
  <si>
    <t>ADAMÓW</t>
  </si>
  <si>
    <t>Lowicz</t>
  </si>
  <si>
    <t>2020-1-PL01-KA102-080969</t>
  </si>
  <si>
    <t>Europejska Mobilność Kluczem do Zawodowego Sukcesu</t>
  </si>
  <si>
    <t>Zespol Szkol Ponadgimnazjalnych im. Jana Pawla II w Zurominie</t>
  </si>
  <si>
    <t>09-300</t>
  </si>
  <si>
    <t>Lidzbarska 27</t>
  </si>
  <si>
    <t>Zuromin</t>
  </si>
  <si>
    <t>2020-1-PL01-KA102-080979</t>
  </si>
  <si>
    <t>Szkolenie Otwiera Drzwi Absolwentom</t>
  </si>
  <si>
    <t>Slaskie Techniczne Zaklady Naukowe</t>
  </si>
  <si>
    <t>40-086</t>
  </si>
  <si>
    <t>Sokolska 26</t>
  </si>
  <si>
    <t>2020-1-PL01-KA102-080980</t>
  </si>
  <si>
    <t>Do zatrudnienia jeden krok</t>
  </si>
  <si>
    <t>Zespol Szkol Centrum Ksztalcenia Ustawicznego im. sw. Jana Pawla II w Radoczy</t>
  </si>
  <si>
    <t>DWORSKA 8, RADOCZA</t>
  </si>
  <si>
    <t>WADOWICE</t>
  </si>
  <si>
    <t>2020-1-PL01-KA102-080997</t>
  </si>
  <si>
    <t>Europejskie praktyki zawodowe - szansą na lepszą przyszłość</t>
  </si>
  <si>
    <t>2020-1-PL01-KA102-081008</t>
  </si>
  <si>
    <t>Nowa generacja zawodowców w Europie równych szans</t>
  </si>
  <si>
    <t>2020-1-PL01-KA102-081020</t>
  </si>
  <si>
    <t>Europejski staż zawodowy dla uczniów Zespołu Szkół nr 1 w Płońsku</t>
  </si>
  <si>
    <t>Zespol Szkol nr 1 im. Stanislawa Staszica w Plonsku</t>
  </si>
  <si>
    <t>Sienkiewicza 8</t>
  </si>
  <si>
    <t>Płońsk</t>
  </si>
  <si>
    <t>2020-1-PL01-KA102-081029</t>
  </si>
  <si>
    <t>Nauka bez granic - II edycja</t>
  </si>
  <si>
    <t>Fundacja Rozwoj i Edukacja</t>
  </si>
  <si>
    <t>74-300</t>
  </si>
  <si>
    <t>Armii Polskiej 13</t>
  </si>
  <si>
    <t>Myślibórz</t>
  </si>
  <si>
    <t>2020-1-PL01-KA102-081057</t>
  </si>
  <si>
    <t>Kreatywny uczeń w rozwojowych zawodach europejskich</t>
  </si>
  <si>
    <t>Zespol Szkol im. Mikolaja Kopernika</t>
  </si>
  <si>
    <t>Aleje 1 Maja</t>
  </si>
  <si>
    <t>2020-1-PL01-KA102-081060</t>
  </si>
  <si>
    <t>Jakościowe praktyki zawodowe gwarancją sukcesu</t>
  </si>
  <si>
    <t xml:space="preserve">NIEPUBLICZNE CENTRUM KSZTAŁCENIA EDUKATOR </t>
  </si>
  <si>
    <t>2020-1-PL01-KA102-081080</t>
  </si>
  <si>
    <t>Mobilni zawodowo. Zagraniczne praktyki drogą do sukcesu zawodowego uczniów ZST w Człuchowie</t>
  </si>
  <si>
    <t>Zespol Szkol Technicznych im. Józefa Szymczaka</t>
  </si>
  <si>
    <t>2020-1-PL01-KA102-081081</t>
  </si>
  <si>
    <t>Kształcenie rolnicze - unikalne praktyki Europejskie</t>
  </si>
  <si>
    <t>Zespol Szkol Centrum Ksztalcenia Rolniczego w Kamieniu Malym</t>
  </si>
  <si>
    <t>66-460</t>
  </si>
  <si>
    <t>Kamień Mały 89</t>
  </si>
  <si>
    <t>Witnica</t>
  </si>
  <si>
    <t>2020-1-PL01-KA102-081082</t>
  </si>
  <si>
    <t>Europejski wymiar kształcenia zawodowego edycja 2020</t>
  </si>
  <si>
    <t>Zespol Szkol Nr 1 im. prof. R. A. Cebertowicza w Glownie</t>
  </si>
  <si>
    <t>95-015</t>
  </si>
  <si>
    <t>Kopernika 24/26</t>
  </si>
  <si>
    <t>Głowno</t>
  </si>
  <si>
    <t>41-300</t>
  </si>
  <si>
    <t>2020-1-PL01-KA102-081119</t>
  </si>
  <si>
    <t>Białostoccy fryzjerzy z europejskimi kwalifikacjami</t>
  </si>
  <si>
    <t>Technikum Uslug Fryzjerskich DEHAG extra”w Bialymstoku</t>
  </si>
  <si>
    <t>2020-1-PL01-KA102-081136</t>
  </si>
  <si>
    <t>Europejska współpraca - lepszy start</t>
  </si>
  <si>
    <t>Zespol Szkol Rolniczych w Kijanach</t>
  </si>
  <si>
    <t>Kijany</t>
  </si>
  <si>
    <t>2020-1-PL01-KA102-081141</t>
  </si>
  <si>
    <t>Zgłębimy tajniki włoskiej kuchni - praktyki zagraniczne dla Techników Żywienia i Usług Gastronomicznych</t>
  </si>
  <si>
    <t>FUNDACJA PIĘĆ PLUS</t>
  </si>
  <si>
    <t>00-882</t>
  </si>
  <si>
    <t>UL. STEFANA ŻEROMSKIEGO 25 /34</t>
  </si>
  <si>
    <t>2020-1-PL01-KA102-081159</t>
  </si>
  <si>
    <t>Euro Quality vol. 3</t>
  </si>
  <si>
    <t>Technikum TEB Edukacja we Wroclawiu</t>
  </si>
  <si>
    <t>53-609</t>
  </si>
  <si>
    <t>Wagonowa 12</t>
  </si>
  <si>
    <t>2020-1-PL01-KA102-081177</t>
  </si>
  <si>
    <t>Nowe doświadczenia zawodowe - klucz do kariery edycja II</t>
  </si>
  <si>
    <t>Zespol Szkol Ponadpodstawowych nr 4  im Wladyslawa Grabskiego w Lowiczu</t>
  </si>
  <si>
    <t xml:space="preserve">Kaliska 5A </t>
  </si>
  <si>
    <t>2020-1-PL01-KA102-081180</t>
  </si>
  <si>
    <t>Zagraniczne praktyki zawodowe szansą na rozwój</t>
  </si>
  <si>
    <t>Euro-Szkoła BIS Zespół Niepublicznych Szkół Dla Dorosłych Jacka Sadrakuły</t>
  </si>
  <si>
    <t>2020-1-PL01-KA102-081182</t>
  </si>
  <si>
    <t>Napędzamy przyszłość -Technicy Przemysłu 4.0 (nie)gotowi do zmian</t>
  </si>
  <si>
    <t>TECHNICZNE ZAKLADY NAUKOWE</t>
  </si>
  <si>
    <t>Zawidzkiej 10</t>
  </si>
  <si>
    <t>DĄBROWA GÓRNICZA</t>
  </si>
  <si>
    <t>2020-1-PL01-KA102-081194</t>
  </si>
  <si>
    <t>Zagraniczny staż- dobra praca</t>
  </si>
  <si>
    <t>Unia Producentow i Pracodawcow Przemyslu Miesnego</t>
  </si>
  <si>
    <t>00-478</t>
  </si>
  <si>
    <t>Aleje Ujazdowskie 18/16</t>
  </si>
  <si>
    <t>2020-1-PL01-KA102-081211</t>
  </si>
  <si>
    <t>Doskonalenie zawodowe - praktyki dla uczniów z Płocka w Grecji</t>
  </si>
  <si>
    <t>Zespol Szkol imienia Leokadii Bergerowej w Plocku</t>
  </si>
  <si>
    <t>Kutnowska</t>
  </si>
  <si>
    <t>2020-1-PL01-KA102-081237</t>
  </si>
  <si>
    <t>Lepsze jutro dzięki zagranicznym praktykom zawodowym</t>
  </si>
  <si>
    <t>Zespol Szkol Ponadpodstawowych im. Jana Pawla II</t>
  </si>
  <si>
    <t>21-300</t>
  </si>
  <si>
    <t>Sikorskiego 15</t>
  </si>
  <si>
    <t>Radzyn Podlaski</t>
  </si>
  <si>
    <t>2020-1-PL01-KA102-081262</t>
  </si>
  <si>
    <t>Po doświadczenia zawodowe do Europy</t>
  </si>
  <si>
    <t>ZESPOL SZKOL IM. STANISLAWA STASZICA W GABINIE</t>
  </si>
  <si>
    <t>09-530</t>
  </si>
  <si>
    <t>ul. St. Staszica 1</t>
  </si>
  <si>
    <t>Gąbin</t>
  </si>
  <si>
    <t>2020-1-PL01-KA102-081274</t>
  </si>
  <si>
    <t>Europejskie praktyki kluczem do sukcesu zawodowego</t>
  </si>
  <si>
    <t>Krajowe Stowarzyszenie Wspierania Przedsiebiorczosci</t>
  </si>
  <si>
    <t>Staszica 2A</t>
  </si>
  <si>
    <t>2020-1-PL01-KA102-081276</t>
  </si>
  <si>
    <t>Europejskie praktyki - dobry zawód.</t>
  </si>
  <si>
    <t>Zespol Szkol nr 1 w Krasniku</t>
  </si>
  <si>
    <t>23-200</t>
  </si>
  <si>
    <t>Armii Krajowej 25</t>
  </si>
  <si>
    <t>2020-1-PL01-KA102-081277</t>
  </si>
  <si>
    <t>Smaki Europy - mobilność techników żywienia</t>
  </si>
  <si>
    <t>FUNDACJA NA RZECZ WSPARCIA WSPÓŁPRACY MIĘDZYNARODOWEJ „KROKUS”</t>
  </si>
  <si>
    <t>01-552</t>
  </si>
  <si>
    <t>pl. Inwalidów 10</t>
  </si>
  <si>
    <t>2020-1-PL01-KA102-081307</t>
  </si>
  <si>
    <t>Kształcenie zawodowe za granicą- ścieżką edukacyjną uczniów ZSR w Sokółce</t>
  </si>
  <si>
    <t>Zespol Szkol Rolniczych im. mjra Henryka Dobrzanskiego - Hubala</t>
  </si>
  <si>
    <t>Polna 1</t>
  </si>
  <si>
    <t>Sokolka</t>
  </si>
  <si>
    <t>2020-1-PL01-KA102-081343</t>
  </si>
  <si>
    <t>Europejskie praktyki -szansa na sukces zawodowy</t>
  </si>
  <si>
    <t>Niepubliczna Branzowa Szkola I stopnia we Wloszczowie Zakladu Doskonalenia Zawodowego w Kielcach</t>
  </si>
  <si>
    <t>Młynarska 56</t>
  </si>
  <si>
    <t>2020-1-PL01-KA102-081346</t>
  </si>
  <si>
    <t>Praktyki we Włoszech startem w zawodach logistyk i spedytor</t>
  </si>
  <si>
    <t>Zespol Szkol Energetycznych i Transportowych im. ks. Stanislawa Staszica w Chelmie</t>
  </si>
  <si>
    <t>22-100 Chełm</t>
  </si>
  <si>
    <t>ul. Jagiellońska 29</t>
  </si>
  <si>
    <t>2020-1-PL01-KA102-081360</t>
  </si>
  <si>
    <t>Doskonalenie umiejętności i kompetencji w zawodzie technik usług fryzjerskich</t>
  </si>
  <si>
    <t>2020-1-PL01-KA102-081363</t>
  </si>
  <si>
    <t>Mobilność kluczem do sukcesu</t>
  </si>
  <si>
    <t>Zespol Szkol Nr 3 im. Krola Jana III Sobieskiego w Stalowej Woli</t>
  </si>
  <si>
    <t>37-464</t>
  </si>
  <si>
    <t xml:space="preserve">Polna 15 </t>
  </si>
  <si>
    <t>Numer wniosku</t>
  </si>
  <si>
    <t>Jakość</t>
  </si>
  <si>
    <t>Tytuł</t>
  </si>
  <si>
    <t>Wnioskodawca</t>
  </si>
  <si>
    <t>Ulica</t>
  </si>
  <si>
    <t>Kod</t>
  </si>
  <si>
    <t>Miasto</t>
  </si>
  <si>
    <t>Wykorzystanie 
budżetu bez redukcji</t>
  </si>
  <si>
    <t>Instytucja złożyła 2 wnioski różniące się tytułem, bużetem, składem grupy partnerskiej, różne Form ID.</t>
  </si>
  <si>
    <t>Instytucja złożyła 2 wnioski różniące się tytułem, bużetem, składem grupy partnerskiej. Różne Form ID.</t>
  </si>
  <si>
    <t>Lp.</t>
  </si>
  <si>
    <t>Tytuł wniosku</t>
  </si>
  <si>
    <t>Powód odrzucenia</t>
  </si>
  <si>
    <t>Człuchow</t>
  </si>
  <si>
    <t>Lista wniosków KA1 VET 2020 odrzuconych z przyczyn formalnych</t>
  </si>
  <si>
    <t>Redukcja do 150 000</t>
  </si>
  <si>
    <t>DECYZJA</t>
  </si>
  <si>
    <t>Instytucja złożyła 3 wnioski. 2 z nich niewiele różnia się tytułem i wysokościa grantu. Trzeci ma zupełnie inny tytuł, a grant jak jeden z dwóch poprzednich. Różne Form ID.</t>
  </si>
  <si>
    <t xml:space="preserve">Obydwie organizacje partnerskie w konsorcjum nie są uprawnione do do udziału w programie Erasmus+. 
Forma prawna obu organizacji to osoba fizyczna prowadząca działalnosć gospodarczą. </t>
  </si>
  <si>
    <t>tak</t>
  </si>
  <si>
    <t>Brak oświadczenia.</t>
  </si>
  <si>
    <t>Niepodpisane oświadczenie.</t>
  </si>
  <si>
    <t>Wnioskodawca jest niepubliczną szkołą, której organ prowadzący to spółka cywilna.</t>
  </si>
  <si>
    <t>Osoba fizyczna.</t>
  </si>
  <si>
    <t>Wnioskowane 
dofinansowanie €</t>
  </si>
  <si>
    <t>Przyznane dofinansowanie €</t>
  </si>
  <si>
    <t>Wykorzystanie budżetu 
€</t>
  </si>
  <si>
    <t>Akcja</t>
  </si>
  <si>
    <t>Ocena
pkt.</t>
  </si>
  <si>
    <t>Adres</t>
  </si>
  <si>
    <t>Przyznane dofinansowanie [EUR = 4,2629 PLN]</t>
  </si>
  <si>
    <t>Wykorzystanie budżetu [PLN]</t>
  </si>
  <si>
    <t>POWER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</si>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</sst>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000"/>
    <numFmt numFmtId="165" formatCode="#,##0\ _z_ł"/>
    <numFmt numFmtId="166" formatCode="_-* #,##0.00\ [$zł-415]_-;\-* #,##0.00\ [$zł-415]_-;_-* &quot;-&quot;??\ [$zł-415]_-;_-@_-"/>
  </numFmts>
  <fonts count="8" x14ac:knownFonts="1">
    <font>
      <sz val="11"/>
      <name val="Calibri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3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NumberFormat="1" applyFont="1" applyBorder="1" applyAlignment="1">
      <alignment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Protection="1">
      <protection locked="0"/>
    </xf>
    <xf numFmtId="0" fontId="4" fillId="0" borderId="0" xfId="0" applyNumberFormat="1" applyFont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 locked="0"/>
    </xf>
    <xf numFmtId="164" fontId="4" fillId="4" borderId="1" xfId="0" applyNumberFormat="1" applyFont="1" applyFill="1" applyBorder="1" applyAlignment="1" applyProtection="1">
      <alignment vertical="center" wrapText="1"/>
      <protection locked="0"/>
    </xf>
    <xf numFmtId="165" fontId="4" fillId="4" borderId="1" xfId="0" applyNumberFormat="1" applyFont="1" applyFill="1" applyBorder="1" applyAlignment="1" applyProtection="1">
      <alignment vertical="center" wrapText="1"/>
      <protection locked="0"/>
    </xf>
    <xf numFmtId="0" fontId="4" fillId="4" borderId="0" xfId="0" applyNumberFormat="1" applyFont="1" applyFill="1" applyProtection="1">
      <protection locked="0"/>
    </xf>
    <xf numFmtId="0" fontId="4" fillId="0" borderId="5" xfId="0" applyNumberFormat="1" applyFont="1" applyFill="1" applyBorder="1" applyProtection="1">
      <protection locked="0"/>
    </xf>
    <xf numFmtId="0" fontId="4" fillId="4" borderId="5" xfId="0" applyNumberFormat="1" applyFont="1" applyFill="1" applyBorder="1" applyProtection="1">
      <protection locked="0"/>
    </xf>
    <xf numFmtId="0" fontId="4" fillId="0" borderId="3" xfId="0" applyNumberFormat="1" applyFont="1" applyFill="1" applyBorder="1" applyProtection="1">
      <protection locked="0"/>
    </xf>
    <xf numFmtId="0" fontId="4" fillId="0" borderId="4" xfId="0" applyNumberFormat="1" applyFont="1" applyFill="1" applyBorder="1" applyProtection="1">
      <protection locked="0"/>
    </xf>
    <xf numFmtId="0" fontId="6" fillId="4" borderId="0" xfId="0" applyNumberFormat="1" applyFont="1" applyFill="1" applyProtection="1">
      <protection locked="0"/>
    </xf>
    <xf numFmtId="0" fontId="4" fillId="4" borderId="6" xfId="0" applyNumberFormat="1" applyFont="1" applyFill="1" applyBorder="1" applyProtection="1">
      <protection locked="0"/>
    </xf>
    <xf numFmtId="0" fontId="6" fillId="4" borderId="5" xfId="0" applyNumberFormat="1" applyFont="1" applyFill="1" applyBorder="1" applyProtection="1">
      <protection locked="0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6" fontId="4" fillId="4" borderId="7" xfId="0" applyNumberFormat="1" applyFont="1" applyFill="1" applyBorder="1" applyAlignment="1" applyProtection="1">
      <alignment horizontal="center" vertical="center" wrapText="1"/>
    </xf>
    <xf numFmtId="166" fontId="4" fillId="0" borderId="8" xfId="0" applyNumberFormat="1" applyFont="1" applyFill="1" applyBorder="1" applyAlignment="1" applyProtection="1">
      <alignment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/>
    <xf numFmtId="0" fontId="7" fillId="0" borderId="9" xfId="0" applyNumberFormat="1" applyFont="1" applyFill="1" applyBorder="1" applyAlignment="1" applyProtection="1">
      <alignment vertical="center"/>
      <protection locked="0"/>
    </xf>
    <xf numFmtId="166" fontId="7" fillId="0" borderId="9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57"/>
  <sheetViews>
    <sheetView tabSelected="1" zoomScaleNormal="100" workbookViewId="0">
      <selection activeCell="F5" sqref="F5"/>
    </sheetView>
  </sheetViews>
  <sheetFormatPr defaultColWidth="255.7109375" defaultRowHeight="12.75" x14ac:dyDescent="0.2"/>
  <cols>
    <col min="1" max="1" width="6.5703125" style="37" customWidth="1"/>
    <col min="2" max="2" width="32.7109375" style="37" customWidth="1"/>
    <col min="3" max="3" width="6.42578125" style="38" customWidth="1"/>
    <col min="4" max="4" width="6.5703125" style="39" customWidth="1"/>
    <col min="5" max="5" width="3.7109375" style="37" customWidth="1"/>
    <col min="6" max="6" width="37.42578125" style="38" customWidth="1"/>
    <col min="7" max="7" width="36.7109375" style="38" customWidth="1"/>
    <col min="8" max="8" width="18.7109375" style="38" hidden="1" customWidth="1"/>
    <col min="9" max="9" width="32" style="38" hidden="1" customWidth="1"/>
    <col min="10" max="10" width="19.28515625" style="38" hidden="1" customWidth="1"/>
    <col min="11" max="12" width="15.7109375" style="38" customWidth="1"/>
    <col min="13" max="13" width="16.85546875" style="38" customWidth="1"/>
    <col min="14" max="14" width="14.85546875" style="40" customWidth="1"/>
    <col min="15" max="15" width="15.42578125" style="41" customWidth="1"/>
    <col min="16" max="16" width="16" style="41" customWidth="1"/>
    <col min="17" max="17" width="15.28515625" style="40" customWidth="1"/>
    <col min="18" max="18" width="17.7109375" style="40" customWidth="1"/>
    <col min="19" max="19" width="21.140625" style="40" customWidth="1"/>
    <col min="20" max="44" width="30.7109375" style="18" customWidth="1"/>
    <col min="45" max="203" width="30.7109375" style="19" customWidth="1"/>
    <col min="204" max="16384" width="255.7109375" style="19"/>
  </cols>
  <sheetData>
    <row r="1" spans="1:44" s="13" customFormat="1" ht="45" customHeight="1" x14ac:dyDescent="0.25">
      <c r="A1" s="9" t="s">
        <v>1503</v>
      </c>
      <c r="B1" s="9" t="s">
        <v>1493</v>
      </c>
      <c r="C1" s="9" t="s">
        <v>1520</v>
      </c>
      <c r="D1" s="10" t="s">
        <v>1521</v>
      </c>
      <c r="E1" s="9" t="s">
        <v>1494</v>
      </c>
      <c r="F1" s="9" t="s">
        <v>1495</v>
      </c>
      <c r="G1" s="9" t="s">
        <v>1496</v>
      </c>
      <c r="H1" s="9" t="s">
        <v>1522</v>
      </c>
      <c r="I1" s="9" t="s">
        <v>1497</v>
      </c>
      <c r="J1" s="9" t="s">
        <v>1498</v>
      </c>
      <c r="K1" s="9" t="s">
        <v>1499</v>
      </c>
      <c r="L1" s="9" t="s">
        <v>1517</v>
      </c>
      <c r="M1" s="9" t="s">
        <v>1500</v>
      </c>
      <c r="N1" s="9" t="s">
        <v>1508</v>
      </c>
      <c r="O1" s="11" t="s">
        <v>1518</v>
      </c>
      <c r="P1" s="11" t="s">
        <v>1519</v>
      </c>
      <c r="Q1" s="11" t="s">
        <v>1509</v>
      </c>
      <c r="R1" s="11" t="s">
        <v>1523</v>
      </c>
      <c r="S1" s="11" t="s">
        <v>1524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24" customFormat="1" ht="25.5" x14ac:dyDescent="0.2">
      <c r="A2" s="20">
        <v>1</v>
      </c>
      <c r="B2" s="20" t="s">
        <v>22</v>
      </c>
      <c r="C2" s="21" t="s">
        <v>0</v>
      </c>
      <c r="D2" s="34">
        <v>91</v>
      </c>
      <c r="E2" s="20" t="s">
        <v>1512</v>
      </c>
      <c r="F2" s="21" t="s">
        <v>23</v>
      </c>
      <c r="G2" s="21" t="s">
        <v>24</v>
      </c>
      <c r="H2" s="21" t="str">
        <f t="shared" ref="H2:H57" si="0">CONCATENATE(I2,", ",J2," ",K2)</f>
        <v>Mierosławskiego 10, 14-200 Iława</v>
      </c>
      <c r="I2" s="21" t="s">
        <v>26</v>
      </c>
      <c r="J2" s="21" t="s">
        <v>25</v>
      </c>
      <c r="K2" s="21" t="s">
        <v>27</v>
      </c>
      <c r="L2" s="22">
        <v>59811</v>
      </c>
      <c r="M2" s="22">
        <f>L2</f>
        <v>59811</v>
      </c>
      <c r="N2" s="21">
        <f t="shared" ref="N2:N17" si="1">IF(L2&gt;150000,150000,L2)</f>
        <v>59811</v>
      </c>
      <c r="O2" s="23">
        <v>59811</v>
      </c>
      <c r="P2" s="23">
        <f>O2</f>
        <v>59811</v>
      </c>
      <c r="Q2" s="20" t="s">
        <v>1525</v>
      </c>
      <c r="R2" s="32">
        <f>O2*4.2629</f>
        <v>254968.3119</v>
      </c>
      <c r="S2" s="32">
        <f>R2</f>
        <v>254968.3119</v>
      </c>
      <c r="T2" s="30"/>
    </row>
    <row r="3" spans="1:44" s="24" customFormat="1" ht="51" x14ac:dyDescent="0.2">
      <c r="A3" s="20">
        <v>2</v>
      </c>
      <c r="B3" s="20" t="s">
        <v>43</v>
      </c>
      <c r="C3" s="21" t="s">
        <v>0</v>
      </c>
      <c r="D3" s="34">
        <v>91</v>
      </c>
      <c r="E3" s="20" t="s">
        <v>1512</v>
      </c>
      <c r="F3" s="21" t="s">
        <v>44</v>
      </c>
      <c r="G3" s="21" t="s">
        <v>45</v>
      </c>
      <c r="H3" s="21" t="str">
        <f t="shared" si="0"/>
        <v>Partyzancka 29, 63-400 Ostrów Wielkopolski</v>
      </c>
      <c r="I3" s="21" t="s">
        <v>47</v>
      </c>
      <c r="J3" s="21" t="s">
        <v>46</v>
      </c>
      <c r="K3" s="21" t="s">
        <v>48</v>
      </c>
      <c r="L3" s="22">
        <v>135210</v>
      </c>
      <c r="M3" s="22">
        <f t="shared" ref="M3:M66" si="2">M2+L3</f>
        <v>195021</v>
      </c>
      <c r="N3" s="21">
        <f t="shared" si="1"/>
        <v>135210</v>
      </c>
      <c r="O3" s="23">
        <v>135210</v>
      </c>
      <c r="P3" s="23">
        <f t="shared" ref="P3:P47" si="3">P2+O3</f>
        <v>195021</v>
      </c>
      <c r="Q3" s="20" t="s">
        <v>1525</v>
      </c>
      <c r="R3" s="32">
        <f t="shared" ref="R3:R66" si="4">O3*4.2629</f>
        <v>576386.70900000003</v>
      </c>
      <c r="S3" s="35">
        <f>S2+R3</f>
        <v>831355.0209</v>
      </c>
      <c r="T3" s="26"/>
    </row>
    <row r="4" spans="1:44" s="24" customFormat="1" ht="38.25" x14ac:dyDescent="0.2">
      <c r="A4" s="20">
        <v>3</v>
      </c>
      <c r="B4" s="20" t="s">
        <v>118</v>
      </c>
      <c r="C4" s="21" t="s">
        <v>0</v>
      </c>
      <c r="D4" s="34">
        <v>91</v>
      </c>
      <c r="E4" s="20" t="s">
        <v>1512</v>
      </c>
      <c r="F4" s="21" t="s">
        <v>119</v>
      </c>
      <c r="G4" s="21" t="s">
        <v>120</v>
      </c>
      <c r="H4" s="21" t="str">
        <f t="shared" si="0"/>
        <v>Tadeusza Zawadzkiego "Zośki" 15, 82-440 Dzierzgoń</v>
      </c>
      <c r="I4" s="21" t="s">
        <v>122</v>
      </c>
      <c r="J4" s="21" t="s">
        <v>121</v>
      </c>
      <c r="K4" s="21" t="s">
        <v>123</v>
      </c>
      <c r="L4" s="22">
        <v>82864</v>
      </c>
      <c r="M4" s="22">
        <f t="shared" si="2"/>
        <v>277885</v>
      </c>
      <c r="N4" s="21">
        <f t="shared" si="1"/>
        <v>82864</v>
      </c>
      <c r="O4" s="23">
        <v>82864</v>
      </c>
      <c r="P4" s="23">
        <f t="shared" si="3"/>
        <v>277885</v>
      </c>
      <c r="Q4" s="20" t="s">
        <v>1525</v>
      </c>
      <c r="R4" s="32">
        <f t="shared" si="4"/>
        <v>353240.94560000004</v>
      </c>
      <c r="S4" s="35">
        <f t="shared" ref="S4:S67" si="5">S3+R4</f>
        <v>1184595.9665000001</v>
      </c>
      <c r="T4" s="26"/>
    </row>
    <row r="5" spans="1:44" s="24" customFormat="1" ht="25.5" x14ac:dyDescent="0.2">
      <c r="A5" s="20">
        <v>4</v>
      </c>
      <c r="B5" s="20" t="s">
        <v>131</v>
      </c>
      <c r="C5" s="21" t="s">
        <v>0</v>
      </c>
      <c r="D5" s="34">
        <v>91</v>
      </c>
      <c r="E5" s="20" t="s">
        <v>1512</v>
      </c>
      <c r="F5" s="21" t="s">
        <v>132</v>
      </c>
      <c r="G5" s="21" t="s">
        <v>133</v>
      </c>
      <c r="H5" s="21" t="str">
        <f>CONCATENATE(I5,", ",J5," ",K5)</f>
        <v>Górnicza 12, 32-300 Olkusz</v>
      </c>
      <c r="I5" s="21" t="s">
        <v>134</v>
      </c>
      <c r="J5" s="21" t="s">
        <v>104</v>
      </c>
      <c r="K5" s="21" t="s">
        <v>105</v>
      </c>
      <c r="L5" s="22">
        <v>149796</v>
      </c>
      <c r="M5" s="22">
        <f t="shared" si="2"/>
        <v>427681</v>
      </c>
      <c r="N5" s="21">
        <f>IF(L5&gt;150000,150000,L5)</f>
        <v>149796</v>
      </c>
      <c r="O5" s="23">
        <v>149796</v>
      </c>
      <c r="P5" s="23">
        <f t="shared" si="3"/>
        <v>427681</v>
      </c>
      <c r="Q5" s="20" t="s">
        <v>1525</v>
      </c>
      <c r="R5" s="32">
        <f t="shared" si="4"/>
        <v>638565.36840000004</v>
      </c>
      <c r="S5" s="35">
        <f t="shared" si="5"/>
        <v>1823161.3349000001</v>
      </c>
      <c r="T5" s="26"/>
    </row>
    <row r="6" spans="1:44" s="24" customFormat="1" ht="25.5" x14ac:dyDescent="0.2">
      <c r="A6" s="20">
        <v>5</v>
      </c>
      <c r="B6" s="20" t="s">
        <v>161</v>
      </c>
      <c r="C6" s="21" t="s">
        <v>0</v>
      </c>
      <c r="D6" s="34">
        <v>91</v>
      </c>
      <c r="E6" s="20" t="s">
        <v>1512</v>
      </c>
      <c r="F6" s="21" t="s">
        <v>162</v>
      </c>
      <c r="G6" s="21" t="s">
        <v>163</v>
      </c>
      <c r="H6" s="21" t="str">
        <f t="shared" si="0"/>
        <v>PARKOWA 7, 38-120 CZUDEC</v>
      </c>
      <c r="I6" s="21" t="s">
        <v>165</v>
      </c>
      <c r="J6" s="21" t="s">
        <v>164</v>
      </c>
      <c r="K6" s="21" t="s">
        <v>166</v>
      </c>
      <c r="L6" s="22">
        <v>44812</v>
      </c>
      <c r="M6" s="22">
        <f t="shared" si="2"/>
        <v>472493</v>
      </c>
      <c r="N6" s="21">
        <f t="shared" si="1"/>
        <v>44812</v>
      </c>
      <c r="O6" s="23">
        <v>44812</v>
      </c>
      <c r="P6" s="23">
        <f t="shared" si="3"/>
        <v>472493</v>
      </c>
      <c r="Q6" s="20" t="s">
        <v>1525</v>
      </c>
      <c r="R6" s="32">
        <f t="shared" si="4"/>
        <v>191029.0748</v>
      </c>
      <c r="S6" s="35">
        <f t="shared" si="5"/>
        <v>2014190.4097000002</v>
      </c>
      <c r="T6" s="26"/>
    </row>
    <row r="7" spans="1:44" s="24" customFormat="1" ht="38.25" x14ac:dyDescent="0.2">
      <c r="A7" s="20">
        <v>6</v>
      </c>
      <c r="B7" s="20" t="s">
        <v>169</v>
      </c>
      <c r="C7" s="21" t="s">
        <v>0</v>
      </c>
      <c r="D7" s="34">
        <v>91</v>
      </c>
      <c r="E7" s="20" t="s">
        <v>1512</v>
      </c>
      <c r="F7" s="21" t="s">
        <v>170</v>
      </c>
      <c r="G7" s="21" t="s">
        <v>171</v>
      </c>
      <c r="H7" s="21" t="str">
        <f t="shared" si="0"/>
        <v>ul. Bohaterow Westerplatte 20, 38-400 Krosno</v>
      </c>
      <c r="I7" s="21" t="s">
        <v>173</v>
      </c>
      <c r="J7" s="21" t="s">
        <v>172</v>
      </c>
      <c r="K7" s="21" t="s">
        <v>174</v>
      </c>
      <c r="L7" s="22">
        <v>104812</v>
      </c>
      <c r="M7" s="22">
        <f t="shared" si="2"/>
        <v>577305</v>
      </c>
      <c r="N7" s="21">
        <f t="shared" si="1"/>
        <v>104812</v>
      </c>
      <c r="O7" s="23">
        <v>104812</v>
      </c>
      <c r="P7" s="23">
        <f t="shared" si="3"/>
        <v>577305</v>
      </c>
      <c r="Q7" s="20" t="s">
        <v>1525</v>
      </c>
      <c r="R7" s="32">
        <f t="shared" si="4"/>
        <v>446803.0748</v>
      </c>
      <c r="S7" s="35">
        <f t="shared" si="5"/>
        <v>2460993.4845000003</v>
      </c>
      <c r="T7" s="26"/>
    </row>
    <row r="8" spans="1:44" s="24" customFormat="1" ht="25.5" x14ac:dyDescent="0.2">
      <c r="A8" s="20">
        <v>7</v>
      </c>
      <c r="B8" s="20" t="s">
        <v>178</v>
      </c>
      <c r="C8" s="21" t="s">
        <v>0</v>
      </c>
      <c r="D8" s="34">
        <v>91</v>
      </c>
      <c r="E8" s="20" t="s">
        <v>1512</v>
      </c>
      <c r="F8" s="21" t="s">
        <v>179</v>
      </c>
      <c r="G8" s="21" t="s">
        <v>180</v>
      </c>
      <c r="H8" s="21" t="str">
        <f t="shared" si="0"/>
        <v>Polna 3, 36-065 Dynów</v>
      </c>
      <c r="I8" s="21" t="s">
        <v>182</v>
      </c>
      <c r="J8" s="21" t="s">
        <v>181</v>
      </c>
      <c r="K8" s="21" t="s">
        <v>183</v>
      </c>
      <c r="L8" s="22">
        <v>79056</v>
      </c>
      <c r="M8" s="22">
        <f t="shared" si="2"/>
        <v>656361</v>
      </c>
      <c r="N8" s="21">
        <f t="shared" si="1"/>
        <v>79056</v>
      </c>
      <c r="O8" s="23">
        <v>79056</v>
      </c>
      <c r="P8" s="23">
        <f t="shared" si="3"/>
        <v>656361</v>
      </c>
      <c r="Q8" s="20" t="s">
        <v>1525</v>
      </c>
      <c r="R8" s="32">
        <f t="shared" si="4"/>
        <v>337007.8224</v>
      </c>
      <c r="S8" s="35">
        <f t="shared" si="5"/>
        <v>2798001.3069000002</v>
      </c>
      <c r="T8" s="26"/>
    </row>
    <row r="9" spans="1:44" s="24" customFormat="1" ht="25.5" x14ac:dyDescent="0.2">
      <c r="A9" s="20">
        <v>8</v>
      </c>
      <c r="B9" s="20" t="s">
        <v>184</v>
      </c>
      <c r="C9" s="21" t="s">
        <v>0</v>
      </c>
      <c r="D9" s="34">
        <v>91</v>
      </c>
      <c r="E9" s="20" t="s">
        <v>1512</v>
      </c>
      <c r="F9" s="21" t="s">
        <v>185</v>
      </c>
      <c r="G9" s="21" t="s">
        <v>186</v>
      </c>
      <c r="H9" s="21" t="str">
        <f t="shared" si="0"/>
        <v>Bychawska 4, 24-200 Bełżyce</v>
      </c>
      <c r="I9" s="21" t="s">
        <v>188</v>
      </c>
      <c r="J9" s="21" t="s">
        <v>187</v>
      </c>
      <c r="K9" s="21" t="s">
        <v>189</v>
      </c>
      <c r="L9" s="22">
        <v>221022</v>
      </c>
      <c r="M9" s="22">
        <f t="shared" si="2"/>
        <v>877383</v>
      </c>
      <c r="N9" s="21">
        <f t="shared" si="1"/>
        <v>150000</v>
      </c>
      <c r="O9" s="23">
        <v>150000</v>
      </c>
      <c r="P9" s="23">
        <f t="shared" si="3"/>
        <v>806361</v>
      </c>
      <c r="Q9" s="20" t="s">
        <v>1525</v>
      </c>
      <c r="R9" s="32">
        <f t="shared" si="4"/>
        <v>639435</v>
      </c>
      <c r="S9" s="35">
        <f t="shared" si="5"/>
        <v>3437436.3069000002</v>
      </c>
      <c r="T9" s="26"/>
    </row>
    <row r="10" spans="1:44" s="24" customFormat="1" ht="25.5" x14ac:dyDescent="0.2">
      <c r="A10" s="20">
        <v>9</v>
      </c>
      <c r="B10" s="20" t="s">
        <v>193</v>
      </c>
      <c r="C10" s="21" t="s">
        <v>0</v>
      </c>
      <c r="D10" s="34">
        <v>91</v>
      </c>
      <c r="E10" s="20" t="s">
        <v>1512</v>
      </c>
      <c r="F10" s="21" t="s">
        <v>194</v>
      </c>
      <c r="G10" s="21" t="s">
        <v>195</v>
      </c>
      <c r="H10" s="21" t="str">
        <f t="shared" si="0"/>
        <v>ks.Jerzego Popiełuszki 30, 63-100 Śrem</v>
      </c>
      <c r="I10" s="21" t="s">
        <v>196</v>
      </c>
      <c r="J10" s="21" t="s">
        <v>143</v>
      </c>
      <c r="K10" s="21" t="s">
        <v>197</v>
      </c>
      <c r="L10" s="22">
        <v>79824</v>
      </c>
      <c r="M10" s="22">
        <f t="shared" si="2"/>
        <v>957207</v>
      </c>
      <c r="N10" s="21">
        <f t="shared" si="1"/>
        <v>79824</v>
      </c>
      <c r="O10" s="23">
        <v>79824</v>
      </c>
      <c r="P10" s="23">
        <f t="shared" si="3"/>
        <v>886185</v>
      </c>
      <c r="Q10" s="20" t="s">
        <v>1525</v>
      </c>
      <c r="R10" s="32">
        <f t="shared" si="4"/>
        <v>340281.72960000002</v>
      </c>
      <c r="S10" s="35">
        <f t="shared" si="5"/>
        <v>3777718.0365000004</v>
      </c>
      <c r="T10" s="26"/>
    </row>
    <row r="11" spans="1:44" s="24" customFormat="1" ht="25.5" x14ac:dyDescent="0.2">
      <c r="A11" s="20">
        <v>10</v>
      </c>
      <c r="B11" s="20" t="s">
        <v>217</v>
      </c>
      <c r="C11" s="21" t="s">
        <v>0</v>
      </c>
      <c r="D11" s="34">
        <v>91</v>
      </c>
      <c r="E11" s="20" t="s">
        <v>1512</v>
      </c>
      <c r="F11" s="21" t="s">
        <v>218</v>
      </c>
      <c r="G11" s="21" t="s">
        <v>219</v>
      </c>
      <c r="H11" s="21" t="str">
        <f>CONCATENATE(I11,", ",J11," ",K11)</f>
        <v>Warszawska 20, 35-205 Rzeszow</v>
      </c>
      <c r="I11" s="21" t="s">
        <v>221</v>
      </c>
      <c r="J11" s="21" t="s">
        <v>220</v>
      </c>
      <c r="K11" s="21" t="s">
        <v>222</v>
      </c>
      <c r="L11" s="22">
        <v>145608</v>
      </c>
      <c r="M11" s="22">
        <f t="shared" si="2"/>
        <v>1102815</v>
      </c>
      <c r="N11" s="21">
        <f>IF(L11&gt;150000,150000,L11)</f>
        <v>145608</v>
      </c>
      <c r="O11" s="23">
        <v>145608</v>
      </c>
      <c r="P11" s="23">
        <f t="shared" si="3"/>
        <v>1031793</v>
      </c>
      <c r="Q11" s="20" t="s">
        <v>1525</v>
      </c>
      <c r="R11" s="32">
        <f t="shared" si="4"/>
        <v>620712.3432</v>
      </c>
      <c r="S11" s="35">
        <f t="shared" si="5"/>
        <v>4398430.3797000004</v>
      </c>
      <c r="T11" s="26"/>
    </row>
    <row r="12" spans="1:44" s="24" customFormat="1" ht="25.5" x14ac:dyDescent="0.2">
      <c r="A12" s="20">
        <v>11</v>
      </c>
      <c r="B12" s="20" t="s">
        <v>252</v>
      </c>
      <c r="C12" s="21" t="s">
        <v>0</v>
      </c>
      <c r="D12" s="34">
        <v>91</v>
      </c>
      <c r="E12" s="20" t="s">
        <v>1512</v>
      </c>
      <c r="F12" s="21" t="s">
        <v>253</v>
      </c>
      <c r="G12" s="21" t="s">
        <v>254</v>
      </c>
      <c r="H12" s="21" t="str">
        <f t="shared" si="0"/>
        <v>Kutrowskiego 31, 55-200 Oława</v>
      </c>
      <c r="I12" s="21" t="s">
        <v>256</v>
      </c>
      <c r="J12" s="21" t="s">
        <v>255</v>
      </c>
      <c r="K12" s="21" t="s">
        <v>257</v>
      </c>
      <c r="L12" s="22">
        <v>106920</v>
      </c>
      <c r="M12" s="22">
        <f t="shared" si="2"/>
        <v>1209735</v>
      </c>
      <c r="N12" s="21">
        <f t="shared" si="1"/>
        <v>106920</v>
      </c>
      <c r="O12" s="23">
        <v>106920</v>
      </c>
      <c r="P12" s="23">
        <f t="shared" si="3"/>
        <v>1138713</v>
      </c>
      <c r="Q12" s="20" t="s">
        <v>1525</v>
      </c>
      <c r="R12" s="32">
        <f t="shared" si="4"/>
        <v>455789.26800000004</v>
      </c>
      <c r="S12" s="35">
        <f t="shared" si="5"/>
        <v>4854219.6477000006</v>
      </c>
      <c r="T12" s="26"/>
    </row>
    <row r="13" spans="1:44" s="24" customFormat="1" ht="25.5" x14ac:dyDescent="0.2">
      <c r="A13" s="20">
        <v>12</v>
      </c>
      <c r="B13" s="20" t="s">
        <v>329</v>
      </c>
      <c r="C13" s="21" t="s">
        <v>0</v>
      </c>
      <c r="D13" s="34">
        <v>91</v>
      </c>
      <c r="E13" s="20" t="s">
        <v>1512</v>
      </c>
      <c r="F13" s="21" t="s">
        <v>330</v>
      </c>
      <c r="G13" s="21" t="s">
        <v>331</v>
      </c>
      <c r="H13" s="21" t="str">
        <f t="shared" si="0"/>
        <v>Siedlecka 1, 21-505 Janów Podlaski</v>
      </c>
      <c r="I13" s="21" t="s">
        <v>333</v>
      </c>
      <c r="J13" s="21" t="s">
        <v>332</v>
      </c>
      <c r="K13" s="21" t="s">
        <v>334</v>
      </c>
      <c r="L13" s="22">
        <v>133692</v>
      </c>
      <c r="M13" s="22">
        <f t="shared" si="2"/>
        <v>1343427</v>
      </c>
      <c r="N13" s="21">
        <f t="shared" si="1"/>
        <v>133692</v>
      </c>
      <c r="O13" s="23">
        <v>133692</v>
      </c>
      <c r="P13" s="23">
        <f t="shared" si="3"/>
        <v>1272405</v>
      </c>
      <c r="Q13" s="20" t="s">
        <v>1525</v>
      </c>
      <c r="R13" s="32">
        <f t="shared" si="4"/>
        <v>569915.62679999997</v>
      </c>
      <c r="S13" s="35">
        <f t="shared" si="5"/>
        <v>5424135.2745000003</v>
      </c>
      <c r="T13" s="26"/>
    </row>
    <row r="14" spans="1:44" s="24" customFormat="1" ht="25.5" x14ac:dyDescent="0.2">
      <c r="A14" s="20">
        <v>13</v>
      </c>
      <c r="B14" s="20" t="s">
        <v>369</v>
      </c>
      <c r="C14" s="21" t="s">
        <v>0</v>
      </c>
      <c r="D14" s="34">
        <v>91</v>
      </c>
      <c r="E14" s="20" t="s">
        <v>1512</v>
      </c>
      <c r="F14" s="21" t="s">
        <v>370</v>
      </c>
      <c r="G14" s="21" t="s">
        <v>371</v>
      </c>
      <c r="H14" s="21" t="str">
        <f t="shared" si="0"/>
        <v>Pilsudskiego 81, 34-600 Limanowa</v>
      </c>
      <c r="I14" s="21" t="s">
        <v>373</v>
      </c>
      <c r="J14" s="21" t="s">
        <v>372</v>
      </c>
      <c r="K14" s="21" t="s">
        <v>374</v>
      </c>
      <c r="L14" s="22">
        <v>52726</v>
      </c>
      <c r="M14" s="22">
        <f t="shared" si="2"/>
        <v>1396153</v>
      </c>
      <c r="N14" s="21">
        <f t="shared" si="1"/>
        <v>52726</v>
      </c>
      <c r="O14" s="23">
        <v>52726</v>
      </c>
      <c r="P14" s="23">
        <f t="shared" si="3"/>
        <v>1325131</v>
      </c>
      <c r="Q14" s="20" t="s">
        <v>1525</v>
      </c>
      <c r="R14" s="32">
        <f t="shared" si="4"/>
        <v>224765.6654</v>
      </c>
      <c r="S14" s="35">
        <f t="shared" si="5"/>
        <v>5648900.9399000006</v>
      </c>
      <c r="T14" s="26"/>
    </row>
    <row r="15" spans="1:44" s="24" customFormat="1" ht="38.25" x14ac:dyDescent="0.2">
      <c r="A15" s="20">
        <v>14</v>
      </c>
      <c r="B15" s="20" t="s">
        <v>401</v>
      </c>
      <c r="C15" s="21" t="s">
        <v>0</v>
      </c>
      <c r="D15" s="34">
        <v>91</v>
      </c>
      <c r="E15" s="20" t="s">
        <v>1512</v>
      </c>
      <c r="F15" s="21" t="s">
        <v>402</v>
      </c>
      <c r="G15" s="21" t="s">
        <v>403</v>
      </c>
      <c r="H15" s="21" t="str">
        <f t="shared" si="0"/>
        <v>Sichów Duży 89, 28-236 Rytwiany</v>
      </c>
      <c r="I15" s="21" t="s">
        <v>405</v>
      </c>
      <c r="J15" s="21" t="s">
        <v>404</v>
      </c>
      <c r="K15" s="21" t="s">
        <v>406</v>
      </c>
      <c r="L15" s="22">
        <v>105744</v>
      </c>
      <c r="M15" s="22">
        <f t="shared" si="2"/>
        <v>1501897</v>
      </c>
      <c r="N15" s="21">
        <f t="shared" si="1"/>
        <v>105744</v>
      </c>
      <c r="O15" s="23">
        <v>105744</v>
      </c>
      <c r="P15" s="23">
        <f t="shared" si="3"/>
        <v>1430875</v>
      </c>
      <c r="Q15" s="20" t="s">
        <v>1525</v>
      </c>
      <c r="R15" s="32">
        <f t="shared" si="4"/>
        <v>450776.09760000004</v>
      </c>
      <c r="S15" s="35">
        <f t="shared" si="5"/>
        <v>6099677.0375000006</v>
      </c>
      <c r="T15" s="26"/>
    </row>
    <row r="16" spans="1:44" s="24" customFormat="1" ht="38.25" x14ac:dyDescent="0.2">
      <c r="A16" s="20">
        <v>15</v>
      </c>
      <c r="B16" s="20" t="s">
        <v>411</v>
      </c>
      <c r="C16" s="21" t="s">
        <v>0</v>
      </c>
      <c r="D16" s="34">
        <v>91</v>
      </c>
      <c r="E16" s="20" t="s">
        <v>1512</v>
      </c>
      <c r="F16" s="21" t="s">
        <v>412</v>
      </c>
      <c r="G16" s="21" t="s">
        <v>413</v>
      </c>
      <c r="H16" s="21" t="str">
        <f t="shared" si="0"/>
        <v>ul. Podwale 13, 00-252 Warszawa</v>
      </c>
      <c r="I16" s="21" t="s">
        <v>415</v>
      </c>
      <c r="J16" s="21" t="s">
        <v>414</v>
      </c>
      <c r="K16" s="21" t="s">
        <v>34</v>
      </c>
      <c r="L16" s="22">
        <v>143725</v>
      </c>
      <c r="M16" s="22">
        <f t="shared" si="2"/>
        <v>1645622</v>
      </c>
      <c r="N16" s="21">
        <f t="shared" si="1"/>
        <v>143725</v>
      </c>
      <c r="O16" s="23">
        <v>143725</v>
      </c>
      <c r="P16" s="23">
        <f t="shared" si="3"/>
        <v>1574600</v>
      </c>
      <c r="Q16" s="20" t="s">
        <v>1525</v>
      </c>
      <c r="R16" s="32">
        <f t="shared" si="4"/>
        <v>612685.30249999999</v>
      </c>
      <c r="S16" s="35">
        <f t="shared" si="5"/>
        <v>6712362.3400000008</v>
      </c>
      <c r="T16" s="26"/>
    </row>
    <row r="17" spans="1:20" s="24" customFormat="1" ht="25.5" x14ac:dyDescent="0.2">
      <c r="A17" s="20">
        <v>16</v>
      </c>
      <c r="B17" s="20" t="s">
        <v>470</v>
      </c>
      <c r="C17" s="21" t="s">
        <v>0</v>
      </c>
      <c r="D17" s="34">
        <v>91</v>
      </c>
      <c r="E17" s="20" t="s">
        <v>1512</v>
      </c>
      <c r="F17" s="21" t="s">
        <v>471</v>
      </c>
      <c r="G17" s="21" t="s">
        <v>472</v>
      </c>
      <c r="H17" s="21" t="str">
        <f t="shared" si="0"/>
        <v>Pestalozziego 18, 85-095 Bydgoszcz</v>
      </c>
      <c r="I17" s="21" t="s">
        <v>474</v>
      </c>
      <c r="J17" s="21" t="s">
        <v>473</v>
      </c>
      <c r="K17" s="21" t="s">
        <v>129</v>
      </c>
      <c r="L17" s="22">
        <v>94032</v>
      </c>
      <c r="M17" s="22">
        <f t="shared" si="2"/>
        <v>1739654</v>
      </c>
      <c r="N17" s="21">
        <f t="shared" si="1"/>
        <v>94032</v>
      </c>
      <c r="O17" s="23">
        <v>94032</v>
      </c>
      <c r="P17" s="23">
        <f t="shared" si="3"/>
        <v>1668632</v>
      </c>
      <c r="Q17" s="20" t="s">
        <v>1525</v>
      </c>
      <c r="R17" s="32">
        <f t="shared" si="4"/>
        <v>400849.01280000003</v>
      </c>
      <c r="S17" s="35">
        <f t="shared" si="5"/>
        <v>7113211.3528000005</v>
      </c>
      <c r="T17" s="26"/>
    </row>
    <row r="18" spans="1:20" s="24" customFormat="1" ht="38.25" x14ac:dyDescent="0.2">
      <c r="A18" s="20">
        <v>17</v>
      </c>
      <c r="B18" s="20" t="s">
        <v>530</v>
      </c>
      <c r="C18" s="21" t="s">
        <v>0</v>
      </c>
      <c r="D18" s="34">
        <v>91</v>
      </c>
      <c r="E18" s="20" t="s">
        <v>1512</v>
      </c>
      <c r="F18" s="21" t="s">
        <v>531</v>
      </c>
      <c r="G18" s="21" t="s">
        <v>532</v>
      </c>
      <c r="H18" s="21" t="str">
        <f t="shared" si="0"/>
        <v>Wybrzeze Slowackiego 9, 50-413 Wroclaw</v>
      </c>
      <c r="I18" s="21" t="s">
        <v>534</v>
      </c>
      <c r="J18" s="21" t="s">
        <v>533</v>
      </c>
      <c r="K18" s="21" t="s">
        <v>535</v>
      </c>
      <c r="L18" s="22">
        <v>57408</v>
      </c>
      <c r="M18" s="22">
        <f t="shared" si="2"/>
        <v>1797062</v>
      </c>
      <c r="N18" s="21">
        <f t="shared" ref="N18:N86" si="6">IF(L18&gt;150000,150000,L18)</f>
        <v>57408</v>
      </c>
      <c r="O18" s="23">
        <v>57408</v>
      </c>
      <c r="P18" s="23">
        <f t="shared" si="3"/>
        <v>1726040</v>
      </c>
      <c r="Q18" s="20" t="s">
        <v>1525</v>
      </c>
      <c r="R18" s="32">
        <f t="shared" si="4"/>
        <v>244724.5632</v>
      </c>
      <c r="S18" s="35">
        <f t="shared" si="5"/>
        <v>7357935.9160000002</v>
      </c>
      <c r="T18" s="26"/>
    </row>
    <row r="19" spans="1:20" s="24" customFormat="1" ht="25.5" x14ac:dyDescent="0.2">
      <c r="A19" s="20">
        <v>18</v>
      </c>
      <c r="B19" s="20" t="s">
        <v>604</v>
      </c>
      <c r="C19" s="21" t="s">
        <v>0</v>
      </c>
      <c r="D19" s="34">
        <v>91</v>
      </c>
      <c r="E19" s="20" t="s">
        <v>1512</v>
      </c>
      <c r="F19" s="21" t="s">
        <v>605</v>
      </c>
      <c r="G19" s="21" t="s">
        <v>606</v>
      </c>
      <c r="H19" s="21" t="str">
        <f t="shared" si="0"/>
        <v>Hallera 12, 63-900 Rawicz</v>
      </c>
      <c r="I19" s="21" t="s">
        <v>608</v>
      </c>
      <c r="J19" s="21" t="s">
        <v>607</v>
      </c>
      <c r="K19" s="21" t="s">
        <v>609</v>
      </c>
      <c r="L19" s="22">
        <v>152672</v>
      </c>
      <c r="M19" s="22">
        <f t="shared" si="2"/>
        <v>1949734</v>
      </c>
      <c r="N19" s="21">
        <f t="shared" si="6"/>
        <v>150000</v>
      </c>
      <c r="O19" s="23">
        <v>150000</v>
      </c>
      <c r="P19" s="23">
        <f t="shared" si="3"/>
        <v>1876040</v>
      </c>
      <c r="Q19" s="20" t="s">
        <v>1525</v>
      </c>
      <c r="R19" s="32">
        <f t="shared" si="4"/>
        <v>639435</v>
      </c>
      <c r="S19" s="35">
        <f t="shared" si="5"/>
        <v>7997370.9160000002</v>
      </c>
      <c r="T19" s="26"/>
    </row>
    <row r="20" spans="1:20" s="24" customFormat="1" ht="25.5" x14ac:dyDescent="0.2">
      <c r="A20" s="20">
        <v>19</v>
      </c>
      <c r="B20" s="20" t="s">
        <v>615</v>
      </c>
      <c r="C20" s="21" t="s">
        <v>0</v>
      </c>
      <c r="D20" s="34">
        <v>91</v>
      </c>
      <c r="E20" s="20" t="s">
        <v>1512</v>
      </c>
      <c r="F20" s="21" t="s">
        <v>616</v>
      </c>
      <c r="G20" s="21" t="s">
        <v>617</v>
      </c>
      <c r="H20" s="21" t="str">
        <f t="shared" si="0"/>
        <v>Piłsudskiego 66, 97-420  Szczerców</v>
      </c>
      <c r="I20" s="21" t="s">
        <v>619</v>
      </c>
      <c r="J20" s="21" t="s">
        <v>618</v>
      </c>
      <c r="K20" s="21" t="s">
        <v>620</v>
      </c>
      <c r="L20" s="22">
        <v>61552</v>
      </c>
      <c r="M20" s="22">
        <f t="shared" si="2"/>
        <v>2011286</v>
      </c>
      <c r="N20" s="21">
        <f t="shared" si="6"/>
        <v>61552</v>
      </c>
      <c r="O20" s="23">
        <v>61552</v>
      </c>
      <c r="P20" s="23">
        <f t="shared" si="3"/>
        <v>1937592</v>
      </c>
      <c r="Q20" s="20" t="s">
        <v>1525</v>
      </c>
      <c r="R20" s="32">
        <f t="shared" si="4"/>
        <v>262390.0208</v>
      </c>
      <c r="S20" s="35">
        <f t="shared" si="5"/>
        <v>8259760.9368000003</v>
      </c>
      <c r="T20" s="26"/>
    </row>
    <row r="21" spans="1:20" s="24" customFormat="1" ht="25.5" x14ac:dyDescent="0.2">
      <c r="A21" s="20">
        <v>20</v>
      </c>
      <c r="B21" s="20" t="s">
        <v>621</v>
      </c>
      <c r="C21" s="21" t="s">
        <v>0</v>
      </c>
      <c r="D21" s="34">
        <v>91</v>
      </c>
      <c r="E21" s="20" t="s">
        <v>1512</v>
      </c>
      <c r="F21" s="21" t="s">
        <v>622</v>
      </c>
      <c r="G21" s="21" t="s">
        <v>623</v>
      </c>
      <c r="H21" s="21" t="str">
        <f t="shared" si="0"/>
        <v>ul. Piastowska 5, 78-100 Kołobrzeg</v>
      </c>
      <c r="I21" s="21" t="s">
        <v>624</v>
      </c>
      <c r="J21" s="21" t="s">
        <v>579</v>
      </c>
      <c r="K21" s="21" t="s">
        <v>580</v>
      </c>
      <c r="L21" s="22">
        <v>37568</v>
      </c>
      <c r="M21" s="22">
        <f t="shared" si="2"/>
        <v>2048854</v>
      </c>
      <c r="N21" s="21">
        <f t="shared" si="6"/>
        <v>37568</v>
      </c>
      <c r="O21" s="23">
        <v>37568</v>
      </c>
      <c r="P21" s="23">
        <f t="shared" si="3"/>
        <v>1975160</v>
      </c>
      <c r="Q21" s="20" t="s">
        <v>1525</v>
      </c>
      <c r="R21" s="32">
        <f t="shared" si="4"/>
        <v>160148.62720000002</v>
      </c>
      <c r="S21" s="35">
        <f t="shared" si="5"/>
        <v>8419909.5640000012</v>
      </c>
      <c r="T21" s="26"/>
    </row>
    <row r="22" spans="1:20" s="24" customFormat="1" ht="38.25" x14ac:dyDescent="0.2">
      <c r="A22" s="20">
        <v>21</v>
      </c>
      <c r="B22" s="20" t="s">
        <v>626</v>
      </c>
      <c r="C22" s="21" t="s">
        <v>0</v>
      </c>
      <c r="D22" s="34">
        <v>91</v>
      </c>
      <c r="E22" s="20" t="s">
        <v>1512</v>
      </c>
      <c r="F22" s="21" t="s">
        <v>627</v>
      </c>
      <c r="G22" s="21" t="s">
        <v>628</v>
      </c>
      <c r="H22" s="21" t="str">
        <f t="shared" si="0"/>
        <v>ul. Ks. Pulkownika Szymaly 3, 42-700 Lubliniec</v>
      </c>
      <c r="I22" s="21" t="s">
        <v>630</v>
      </c>
      <c r="J22" s="21" t="s">
        <v>629</v>
      </c>
      <c r="K22" s="21" t="s">
        <v>631</v>
      </c>
      <c r="L22" s="22">
        <v>131376</v>
      </c>
      <c r="M22" s="22">
        <f t="shared" si="2"/>
        <v>2180230</v>
      </c>
      <c r="N22" s="21">
        <f t="shared" si="6"/>
        <v>131376</v>
      </c>
      <c r="O22" s="23">
        <v>131376</v>
      </c>
      <c r="P22" s="23">
        <f t="shared" si="3"/>
        <v>2106536</v>
      </c>
      <c r="Q22" s="20" t="s">
        <v>1525</v>
      </c>
      <c r="R22" s="32">
        <f t="shared" si="4"/>
        <v>560042.75040000002</v>
      </c>
      <c r="S22" s="35">
        <f t="shared" si="5"/>
        <v>8979952.3144000005</v>
      </c>
      <c r="T22" s="26"/>
    </row>
    <row r="23" spans="1:20" s="24" customFormat="1" ht="25.5" x14ac:dyDescent="0.2">
      <c r="A23" s="20">
        <v>22</v>
      </c>
      <c r="B23" s="20" t="s">
        <v>657</v>
      </c>
      <c r="C23" s="21" t="s">
        <v>0</v>
      </c>
      <c r="D23" s="34">
        <v>91</v>
      </c>
      <c r="E23" s="20" t="s">
        <v>1512</v>
      </c>
      <c r="F23" s="21" t="s">
        <v>658</v>
      </c>
      <c r="G23" s="21" t="s">
        <v>659</v>
      </c>
      <c r="H23" s="21" t="str">
        <f>CONCATENATE(I23,", ",J23," ",K23)</f>
        <v>Sanguszkow 28, 33-100 Tarnow</v>
      </c>
      <c r="I23" s="21" t="s">
        <v>660</v>
      </c>
      <c r="J23" s="21" t="s">
        <v>62</v>
      </c>
      <c r="K23" s="21" t="s">
        <v>661</v>
      </c>
      <c r="L23" s="22">
        <v>73188</v>
      </c>
      <c r="M23" s="22">
        <f t="shared" si="2"/>
        <v>2253418</v>
      </c>
      <c r="N23" s="21">
        <f>IF(L23&gt;150000,150000,L23)</f>
        <v>73188</v>
      </c>
      <c r="O23" s="23">
        <v>73188</v>
      </c>
      <c r="P23" s="23">
        <f t="shared" si="3"/>
        <v>2179724</v>
      </c>
      <c r="Q23" s="20" t="s">
        <v>1525</v>
      </c>
      <c r="R23" s="32">
        <f t="shared" si="4"/>
        <v>311993.12520000001</v>
      </c>
      <c r="S23" s="35">
        <f t="shared" si="5"/>
        <v>9291945.4396000002</v>
      </c>
      <c r="T23" s="26"/>
    </row>
    <row r="24" spans="1:20" s="24" customFormat="1" ht="25.5" x14ac:dyDescent="0.2">
      <c r="A24" s="20">
        <v>23</v>
      </c>
      <c r="B24" s="20" t="s">
        <v>681</v>
      </c>
      <c r="C24" s="21" t="s">
        <v>0</v>
      </c>
      <c r="D24" s="34">
        <v>91</v>
      </c>
      <c r="E24" s="20" t="s">
        <v>1512</v>
      </c>
      <c r="F24" s="21" t="s">
        <v>682</v>
      </c>
      <c r="G24" s="21" t="s">
        <v>683</v>
      </c>
      <c r="H24" s="21" t="str">
        <f>CONCATENATE(I24,", ",J24," ",K24)</f>
        <v>Al. Politechniki 37, 93-502 Łódź</v>
      </c>
      <c r="I24" s="21" t="s">
        <v>685</v>
      </c>
      <c r="J24" s="21" t="s">
        <v>684</v>
      </c>
      <c r="K24" s="21" t="s">
        <v>205</v>
      </c>
      <c r="L24" s="22">
        <v>158896</v>
      </c>
      <c r="M24" s="22">
        <f t="shared" si="2"/>
        <v>2412314</v>
      </c>
      <c r="N24" s="21">
        <f>IF(L24&gt;150000,150000,L24)</f>
        <v>150000</v>
      </c>
      <c r="O24" s="23">
        <v>150000</v>
      </c>
      <c r="P24" s="23">
        <f t="shared" si="3"/>
        <v>2329724</v>
      </c>
      <c r="Q24" s="20" t="s">
        <v>1525</v>
      </c>
      <c r="R24" s="32">
        <f t="shared" si="4"/>
        <v>639435</v>
      </c>
      <c r="S24" s="35">
        <f t="shared" si="5"/>
        <v>9931380.4396000002</v>
      </c>
      <c r="T24" s="26"/>
    </row>
    <row r="25" spans="1:20" s="24" customFormat="1" ht="38.25" x14ac:dyDescent="0.2">
      <c r="A25" s="20">
        <v>24</v>
      </c>
      <c r="B25" s="20" t="s">
        <v>687</v>
      </c>
      <c r="C25" s="21" t="s">
        <v>0</v>
      </c>
      <c r="D25" s="34">
        <v>91</v>
      </c>
      <c r="E25" s="20" t="s">
        <v>1512</v>
      </c>
      <c r="F25" s="21" t="s">
        <v>688</v>
      </c>
      <c r="G25" s="21" t="s">
        <v>689</v>
      </c>
      <c r="H25" s="21" t="str">
        <f t="shared" si="0"/>
        <v>ul. Elsnera 5, 20-854 Lublin</v>
      </c>
      <c r="I25" s="21" t="s">
        <v>691</v>
      </c>
      <c r="J25" s="21" t="s">
        <v>690</v>
      </c>
      <c r="K25" s="21" t="s">
        <v>190</v>
      </c>
      <c r="L25" s="22">
        <v>79988</v>
      </c>
      <c r="M25" s="22">
        <f t="shared" si="2"/>
        <v>2492302</v>
      </c>
      <c r="N25" s="21">
        <f t="shared" si="6"/>
        <v>79988</v>
      </c>
      <c r="O25" s="23">
        <v>79988</v>
      </c>
      <c r="P25" s="23">
        <f t="shared" si="3"/>
        <v>2409712</v>
      </c>
      <c r="Q25" s="20" t="s">
        <v>1525</v>
      </c>
      <c r="R25" s="32">
        <f t="shared" si="4"/>
        <v>340980.84520000004</v>
      </c>
      <c r="S25" s="35">
        <f t="shared" si="5"/>
        <v>10272361.2848</v>
      </c>
      <c r="T25" s="26"/>
    </row>
    <row r="26" spans="1:20" s="24" customFormat="1" ht="25.5" x14ac:dyDescent="0.2">
      <c r="A26" s="20">
        <v>25</v>
      </c>
      <c r="B26" s="20" t="s">
        <v>692</v>
      </c>
      <c r="C26" s="21" t="s">
        <v>0</v>
      </c>
      <c r="D26" s="34">
        <v>91</v>
      </c>
      <c r="E26" s="20" t="s">
        <v>1512</v>
      </c>
      <c r="F26" s="21" t="s">
        <v>693</v>
      </c>
      <c r="G26" s="21" t="s">
        <v>694</v>
      </c>
      <c r="H26" s="21" t="str">
        <f t="shared" si="0"/>
        <v>ul. M. Rataja 29, 42-400 Zawiercie</v>
      </c>
      <c r="I26" s="21" t="s">
        <v>695</v>
      </c>
      <c r="J26" s="21" t="s">
        <v>8</v>
      </c>
      <c r="K26" s="21" t="s">
        <v>9</v>
      </c>
      <c r="L26" s="22">
        <v>52726</v>
      </c>
      <c r="M26" s="22">
        <f t="shared" si="2"/>
        <v>2545028</v>
      </c>
      <c r="N26" s="21">
        <f t="shared" si="6"/>
        <v>52726</v>
      </c>
      <c r="O26" s="23">
        <v>52726</v>
      </c>
      <c r="P26" s="23">
        <f t="shared" si="3"/>
        <v>2462438</v>
      </c>
      <c r="Q26" s="20" t="s">
        <v>1525</v>
      </c>
      <c r="R26" s="32">
        <f t="shared" si="4"/>
        <v>224765.6654</v>
      </c>
      <c r="S26" s="35">
        <f t="shared" si="5"/>
        <v>10497126.950200001</v>
      </c>
      <c r="T26" s="26"/>
    </row>
    <row r="27" spans="1:20" s="24" customFormat="1" ht="25.5" x14ac:dyDescent="0.2">
      <c r="A27" s="20">
        <v>26</v>
      </c>
      <c r="B27" s="20" t="s">
        <v>700</v>
      </c>
      <c r="C27" s="21" t="s">
        <v>0</v>
      </c>
      <c r="D27" s="34">
        <v>91</v>
      </c>
      <c r="E27" s="20" t="s">
        <v>1512</v>
      </c>
      <c r="F27" s="21" t="s">
        <v>701</v>
      </c>
      <c r="G27" s="21" t="s">
        <v>702</v>
      </c>
      <c r="H27" s="21" t="str">
        <f t="shared" si="0"/>
        <v>Objazdowa 3, 03-771 Warszawa</v>
      </c>
      <c r="I27" s="21" t="s">
        <v>704</v>
      </c>
      <c r="J27" s="21" t="s">
        <v>703</v>
      </c>
      <c r="K27" s="21" t="s">
        <v>34</v>
      </c>
      <c r="L27" s="22">
        <v>72804</v>
      </c>
      <c r="M27" s="22">
        <f t="shared" si="2"/>
        <v>2617832</v>
      </c>
      <c r="N27" s="21">
        <f t="shared" si="6"/>
        <v>72804</v>
      </c>
      <c r="O27" s="23">
        <v>72804</v>
      </c>
      <c r="P27" s="23">
        <f t="shared" si="3"/>
        <v>2535242</v>
      </c>
      <c r="Q27" s="20" t="s">
        <v>1525</v>
      </c>
      <c r="R27" s="32">
        <f t="shared" si="4"/>
        <v>310356.1716</v>
      </c>
      <c r="S27" s="35">
        <f t="shared" si="5"/>
        <v>10807483.121800002</v>
      </c>
      <c r="T27" s="26"/>
    </row>
    <row r="28" spans="1:20" s="24" customFormat="1" ht="25.5" x14ac:dyDescent="0.2">
      <c r="A28" s="20">
        <v>27</v>
      </c>
      <c r="B28" s="20" t="s">
        <v>735</v>
      </c>
      <c r="C28" s="21" t="s">
        <v>0</v>
      </c>
      <c r="D28" s="34">
        <v>91</v>
      </c>
      <c r="E28" s="20" t="s">
        <v>1512</v>
      </c>
      <c r="F28" s="21" t="s">
        <v>736</v>
      </c>
      <c r="G28" s="21" t="s">
        <v>737</v>
      </c>
      <c r="H28" s="21" t="str">
        <f t="shared" si="0"/>
        <v>Ogrodnicza 6, 05-180 Pomiechówek</v>
      </c>
      <c r="I28" s="21" t="s">
        <v>739</v>
      </c>
      <c r="J28" s="21" t="s">
        <v>738</v>
      </c>
      <c r="K28" s="21" t="s">
        <v>740</v>
      </c>
      <c r="L28" s="22">
        <v>48004</v>
      </c>
      <c r="M28" s="22">
        <f t="shared" si="2"/>
        <v>2665836</v>
      </c>
      <c r="N28" s="21">
        <f t="shared" si="6"/>
        <v>48004</v>
      </c>
      <c r="O28" s="23">
        <v>48004</v>
      </c>
      <c r="P28" s="23">
        <f t="shared" si="3"/>
        <v>2583246</v>
      </c>
      <c r="Q28" s="20" t="s">
        <v>1525</v>
      </c>
      <c r="R28" s="32">
        <f t="shared" si="4"/>
        <v>204636.25160000002</v>
      </c>
      <c r="S28" s="35">
        <f t="shared" si="5"/>
        <v>11012119.373400001</v>
      </c>
      <c r="T28" s="26"/>
    </row>
    <row r="29" spans="1:20" s="24" customFormat="1" ht="25.5" x14ac:dyDescent="0.2">
      <c r="A29" s="20">
        <v>28</v>
      </c>
      <c r="B29" s="20" t="s">
        <v>761</v>
      </c>
      <c r="C29" s="21" t="s">
        <v>0</v>
      </c>
      <c r="D29" s="34">
        <v>91</v>
      </c>
      <c r="E29" s="20" t="s">
        <v>1512</v>
      </c>
      <c r="F29" s="21" t="s">
        <v>762</v>
      </c>
      <c r="G29" s="21" t="s">
        <v>763</v>
      </c>
      <c r="H29" s="21" t="str">
        <f t="shared" si="0"/>
        <v>Gen. J Hallera 60, 40-358 Katowice</v>
      </c>
      <c r="I29" s="21" t="s">
        <v>765</v>
      </c>
      <c r="J29" s="21" t="s">
        <v>764</v>
      </c>
      <c r="K29" s="21" t="s">
        <v>60</v>
      </c>
      <c r="L29" s="22">
        <v>76156</v>
      </c>
      <c r="M29" s="22">
        <f t="shared" si="2"/>
        <v>2741992</v>
      </c>
      <c r="N29" s="21">
        <f t="shared" si="6"/>
        <v>76156</v>
      </c>
      <c r="O29" s="23">
        <v>76156</v>
      </c>
      <c r="P29" s="23">
        <f t="shared" si="3"/>
        <v>2659402</v>
      </c>
      <c r="Q29" s="20" t="s">
        <v>1525</v>
      </c>
      <c r="R29" s="32">
        <f t="shared" si="4"/>
        <v>324645.41240000003</v>
      </c>
      <c r="S29" s="35">
        <f t="shared" si="5"/>
        <v>11336764.785800001</v>
      </c>
      <c r="T29" s="26"/>
    </row>
    <row r="30" spans="1:20" s="24" customFormat="1" ht="38.25" x14ac:dyDescent="0.2">
      <c r="A30" s="20">
        <v>29</v>
      </c>
      <c r="B30" s="20" t="s">
        <v>788</v>
      </c>
      <c r="C30" s="21" t="s">
        <v>0</v>
      </c>
      <c r="D30" s="34">
        <v>91</v>
      </c>
      <c r="E30" s="20" t="s">
        <v>1512</v>
      </c>
      <c r="F30" s="21" t="s">
        <v>789</v>
      </c>
      <c r="G30" s="21" t="s">
        <v>790</v>
      </c>
      <c r="H30" s="21" t="str">
        <f t="shared" si="0"/>
        <v>Narodowych Sił Zbrojnych 7, 09-400 Płock</v>
      </c>
      <c r="I30" s="21" t="s">
        <v>792</v>
      </c>
      <c r="J30" s="21" t="s">
        <v>791</v>
      </c>
      <c r="K30" s="21" t="s">
        <v>793</v>
      </c>
      <c r="L30" s="22">
        <v>153088</v>
      </c>
      <c r="M30" s="22">
        <f t="shared" si="2"/>
        <v>2895080</v>
      </c>
      <c r="N30" s="21">
        <f t="shared" si="6"/>
        <v>150000</v>
      </c>
      <c r="O30" s="23">
        <v>150000</v>
      </c>
      <c r="P30" s="23">
        <f t="shared" si="3"/>
        <v>2809402</v>
      </c>
      <c r="Q30" s="20" t="s">
        <v>1525</v>
      </c>
      <c r="R30" s="32">
        <f t="shared" si="4"/>
        <v>639435</v>
      </c>
      <c r="S30" s="35">
        <f t="shared" si="5"/>
        <v>11976199.785800001</v>
      </c>
      <c r="T30" s="26"/>
    </row>
    <row r="31" spans="1:20" s="24" customFormat="1" ht="25.5" x14ac:dyDescent="0.2">
      <c r="A31" s="20">
        <v>30</v>
      </c>
      <c r="B31" s="20" t="s">
        <v>908</v>
      </c>
      <c r="C31" s="21" t="s">
        <v>0</v>
      </c>
      <c r="D31" s="34">
        <v>91</v>
      </c>
      <c r="E31" s="20" t="s">
        <v>1512</v>
      </c>
      <c r="F31" s="21" t="s">
        <v>909</v>
      </c>
      <c r="G31" s="21" t="s">
        <v>910</v>
      </c>
      <c r="H31" s="21" t="str">
        <f t="shared" si="0"/>
        <v>Dworcowa 3, 83-340 Sierakowice</v>
      </c>
      <c r="I31" s="21" t="s">
        <v>912</v>
      </c>
      <c r="J31" s="21" t="s">
        <v>911</v>
      </c>
      <c r="K31" s="21" t="s">
        <v>913</v>
      </c>
      <c r="L31" s="22">
        <v>150150</v>
      </c>
      <c r="M31" s="22">
        <f t="shared" si="2"/>
        <v>3045230</v>
      </c>
      <c r="N31" s="21">
        <f t="shared" si="6"/>
        <v>150000</v>
      </c>
      <c r="O31" s="23">
        <v>150000</v>
      </c>
      <c r="P31" s="23">
        <f t="shared" si="3"/>
        <v>2959402</v>
      </c>
      <c r="Q31" s="20" t="s">
        <v>1525</v>
      </c>
      <c r="R31" s="32">
        <f t="shared" si="4"/>
        <v>639435</v>
      </c>
      <c r="S31" s="35">
        <f t="shared" si="5"/>
        <v>12615634.785800001</v>
      </c>
      <c r="T31" s="26"/>
    </row>
    <row r="32" spans="1:20" s="24" customFormat="1" ht="25.5" x14ac:dyDescent="0.2">
      <c r="A32" s="20">
        <v>31</v>
      </c>
      <c r="B32" s="20" t="s">
        <v>940</v>
      </c>
      <c r="C32" s="21" t="s">
        <v>0</v>
      </c>
      <c r="D32" s="34">
        <v>91</v>
      </c>
      <c r="E32" s="20" t="s">
        <v>1512</v>
      </c>
      <c r="F32" s="21" t="s">
        <v>941</v>
      </c>
      <c r="G32" s="21" t="s">
        <v>942</v>
      </c>
      <c r="H32" s="21" t="str">
        <f t="shared" si="0"/>
        <v>Kapucynska 2, 31-113 Krakow</v>
      </c>
      <c r="I32" s="21" t="s">
        <v>944</v>
      </c>
      <c r="J32" s="21" t="s">
        <v>943</v>
      </c>
      <c r="K32" s="21" t="s">
        <v>36</v>
      </c>
      <c r="L32" s="22">
        <v>132906</v>
      </c>
      <c r="M32" s="22">
        <f t="shared" si="2"/>
        <v>3178136</v>
      </c>
      <c r="N32" s="21">
        <f t="shared" si="6"/>
        <v>132906</v>
      </c>
      <c r="O32" s="23">
        <v>132906</v>
      </c>
      <c r="P32" s="23">
        <f t="shared" si="3"/>
        <v>3092308</v>
      </c>
      <c r="Q32" s="20" t="s">
        <v>1525</v>
      </c>
      <c r="R32" s="32">
        <f t="shared" si="4"/>
        <v>566564.98739999998</v>
      </c>
      <c r="S32" s="35">
        <f t="shared" si="5"/>
        <v>13182199.773200002</v>
      </c>
      <c r="T32" s="26"/>
    </row>
    <row r="33" spans="1:20" s="24" customFormat="1" ht="25.5" x14ac:dyDescent="0.2">
      <c r="A33" s="20">
        <v>32</v>
      </c>
      <c r="B33" s="20" t="s">
        <v>991</v>
      </c>
      <c r="C33" s="21" t="s">
        <v>0</v>
      </c>
      <c r="D33" s="34">
        <v>91</v>
      </c>
      <c r="E33" s="20" t="s">
        <v>1512</v>
      </c>
      <c r="F33" s="21" t="s">
        <v>992</v>
      </c>
      <c r="G33" s="21" t="s">
        <v>993</v>
      </c>
      <c r="H33" s="21" t="str">
        <f t="shared" si="0"/>
        <v>Kopernika 7, 06-400 Ciechanow</v>
      </c>
      <c r="I33" s="21" t="s">
        <v>994</v>
      </c>
      <c r="J33" s="21" t="s">
        <v>362</v>
      </c>
      <c r="K33" s="21" t="s">
        <v>363</v>
      </c>
      <c r="L33" s="22">
        <v>36402</v>
      </c>
      <c r="M33" s="22">
        <f t="shared" si="2"/>
        <v>3214538</v>
      </c>
      <c r="N33" s="21">
        <f t="shared" si="6"/>
        <v>36402</v>
      </c>
      <c r="O33" s="23">
        <v>36402</v>
      </c>
      <c r="P33" s="23">
        <f t="shared" si="3"/>
        <v>3128710</v>
      </c>
      <c r="Q33" s="20" t="s">
        <v>1525</v>
      </c>
      <c r="R33" s="32">
        <f t="shared" si="4"/>
        <v>155178.0858</v>
      </c>
      <c r="S33" s="35">
        <f t="shared" si="5"/>
        <v>13337377.859000001</v>
      </c>
      <c r="T33" s="26"/>
    </row>
    <row r="34" spans="1:20" s="24" customFormat="1" ht="51" x14ac:dyDescent="0.2">
      <c r="A34" s="20">
        <v>33</v>
      </c>
      <c r="B34" s="20" t="s">
        <v>1013</v>
      </c>
      <c r="C34" s="21" t="s">
        <v>0</v>
      </c>
      <c r="D34" s="34">
        <v>91</v>
      </c>
      <c r="E34" s="20" t="s">
        <v>1512</v>
      </c>
      <c r="F34" s="21" t="s">
        <v>1014</v>
      </c>
      <c r="G34" s="21" t="s">
        <v>1015</v>
      </c>
      <c r="H34" s="21" t="str">
        <f t="shared" si="0"/>
        <v>Grubno 56, 86-212 Stolno</v>
      </c>
      <c r="I34" s="21" t="s">
        <v>1017</v>
      </c>
      <c r="J34" s="21" t="s">
        <v>1016</v>
      </c>
      <c r="K34" s="21" t="s">
        <v>1018</v>
      </c>
      <c r="L34" s="22">
        <v>52297</v>
      </c>
      <c r="M34" s="22">
        <f t="shared" si="2"/>
        <v>3266835</v>
      </c>
      <c r="N34" s="21">
        <f t="shared" si="6"/>
        <v>52297</v>
      </c>
      <c r="O34" s="23">
        <v>52297</v>
      </c>
      <c r="P34" s="23">
        <f t="shared" si="3"/>
        <v>3181007</v>
      </c>
      <c r="Q34" s="20" t="s">
        <v>1525</v>
      </c>
      <c r="R34" s="32">
        <f t="shared" si="4"/>
        <v>222936.88130000001</v>
      </c>
      <c r="S34" s="35">
        <f t="shared" si="5"/>
        <v>13560314.740300002</v>
      </c>
      <c r="T34" s="26"/>
    </row>
    <row r="35" spans="1:20" s="24" customFormat="1" ht="25.5" x14ac:dyDescent="0.2">
      <c r="A35" s="20">
        <v>34</v>
      </c>
      <c r="B35" s="20" t="s">
        <v>1069</v>
      </c>
      <c r="C35" s="21" t="s">
        <v>0</v>
      </c>
      <c r="D35" s="34">
        <v>91</v>
      </c>
      <c r="E35" s="20" t="s">
        <v>1512</v>
      </c>
      <c r="F35" s="21" t="s">
        <v>1070</v>
      </c>
      <c r="G35" s="21" t="s">
        <v>1071</v>
      </c>
      <c r="H35" s="21" t="str">
        <f t="shared" si="0"/>
        <v>Plac Uniwersytecki 3, 96-130 Głuchów</v>
      </c>
      <c r="I35" s="21" t="s">
        <v>1073</v>
      </c>
      <c r="J35" s="21" t="s">
        <v>1072</v>
      </c>
      <c r="K35" s="21" t="s">
        <v>1074</v>
      </c>
      <c r="L35" s="22">
        <v>77468</v>
      </c>
      <c r="M35" s="22">
        <f t="shared" si="2"/>
        <v>3344303</v>
      </c>
      <c r="N35" s="21">
        <f t="shared" si="6"/>
        <v>77468</v>
      </c>
      <c r="O35" s="23">
        <v>77468</v>
      </c>
      <c r="P35" s="23">
        <f t="shared" si="3"/>
        <v>3258475</v>
      </c>
      <c r="Q35" s="20" t="s">
        <v>1525</v>
      </c>
      <c r="R35" s="32">
        <f t="shared" si="4"/>
        <v>330238.33720000001</v>
      </c>
      <c r="S35" s="35">
        <f t="shared" si="5"/>
        <v>13890553.077500002</v>
      </c>
      <c r="T35" s="26"/>
    </row>
    <row r="36" spans="1:20" s="24" customFormat="1" ht="38.25" x14ac:dyDescent="0.2">
      <c r="A36" s="20">
        <v>35</v>
      </c>
      <c r="B36" s="20" t="s">
        <v>1120</v>
      </c>
      <c r="C36" s="21" t="s">
        <v>0</v>
      </c>
      <c r="D36" s="34">
        <v>91</v>
      </c>
      <c r="E36" s="20" t="s">
        <v>1512</v>
      </c>
      <c r="F36" s="21" t="s">
        <v>1121</v>
      </c>
      <c r="G36" s="21" t="s">
        <v>1122</v>
      </c>
      <c r="H36" s="21" t="str">
        <f t="shared" si="0"/>
        <v>Nadrzeczna 17/25, 97-200 Tomaszów Mazowiecki</v>
      </c>
      <c r="I36" s="21" t="s">
        <v>1123</v>
      </c>
      <c r="J36" s="21" t="s">
        <v>521</v>
      </c>
      <c r="K36" s="21" t="s">
        <v>523</v>
      </c>
      <c r="L36" s="22">
        <v>132136</v>
      </c>
      <c r="M36" s="22">
        <f t="shared" si="2"/>
        <v>3476439</v>
      </c>
      <c r="N36" s="21">
        <f t="shared" si="6"/>
        <v>132136</v>
      </c>
      <c r="O36" s="23">
        <v>132136</v>
      </c>
      <c r="P36" s="23">
        <f t="shared" si="3"/>
        <v>3390611</v>
      </c>
      <c r="Q36" s="20" t="s">
        <v>1525</v>
      </c>
      <c r="R36" s="32">
        <f t="shared" si="4"/>
        <v>563282.55440000002</v>
      </c>
      <c r="S36" s="35">
        <f t="shared" si="5"/>
        <v>14453835.631900003</v>
      </c>
      <c r="T36" s="26"/>
    </row>
    <row r="37" spans="1:20" s="24" customFormat="1" ht="25.5" x14ac:dyDescent="0.2">
      <c r="A37" s="20">
        <v>36</v>
      </c>
      <c r="B37" s="20" t="s">
        <v>1130</v>
      </c>
      <c r="C37" s="21" t="s">
        <v>0</v>
      </c>
      <c r="D37" s="34">
        <v>91</v>
      </c>
      <c r="E37" s="20" t="s">
        <v>1512</v>
      </c>
      <c r="F37" s="21" t="s">
        <v>1131</v>
      </c>
      <c r="G37" s="21" t="s">
        <v>1132</v>
      </c>
      <c r="H37" s="21" t="str">
        <f t="shared" si="0"/>
        <v>Krakowska 20, 49-200 Grodków</v>
      </c>
      <c r="I37" s="21" t="s">
        <v>1134</v>
      </c>
      <c r="J37" s="21" t="s">
        <v>1133</v>
      </c>
      <c r="K37" s="21" t="s">
        <v>1135</v>
      </c>
      <c r="L37" s="22">
        <v>109782</v>
      </c>
      <c r="M37" s="22">
        <f t="shared" si="2"/>
        <v>3586221</v>
      </c>
      <c r="N37" s="21">
        <f t="shared" si="6"/>
        <v>109782</v>
      </c>
      <c r="O37" s="23">
        <v>109782</v>
      </c>
      <c r="P37" s="23">
        <f t="shared" si="3"/>
        <v>3500393</v>
      </c>
      <c r="Q37" s="20" t="s">
        <v>1525</v>
      </c>
      <c r="R37" s="32">
        <f t="shared" si="4"/>
        <v>467989.68780000001</v>
      </c>
      <c r="S37" s="35">
        <f t="shared" si="5"/>
        <v>14921825.319700003</v>
      </c>
      <c r="T37" s="26"/>
    </row>
    <row r="38" spans="1:20" s="24" customFormat="1" ht="38.25" x14ac:dyDescent="0.2">
      <c r="A38" s="20">
        <v>37</v>
      </c>
      <c r="B38" s="20" t="s">
        <v>1173</v>
      </c>
      <c r="C38" s="21" t="s">
        <v>0</v>
      </c>
      <c r="D38" s="34">
        <v>91</v>
      </c>
      <c r="E38" s="20" t="s">
        <v>1512</v>
      </c>
      <c r="F38" s="21" t="s">
        <v>1174</v>
      </c>
      <c r="G38" s="21" t="s">
        <v>1175</v>
      </c>
      <c r="H38" s="21" t="str">
        <f t="shared" si="0"/>
        <v>ul. Budowlana 4, 05-300 Mińsk Mazowiecki</v>
      </c>
      <c r="I38" s="21" t="s">
        <v>1176</v>
      </c>
      <c r="J38" s="21" t="s">
        <v>245</v>
      </c>
      <c r="K38" s="21" t="s">
        <v>246</v>
      </c>
      <c r="L38" s="22">
        <v>109206</v>
      </c>
      <c r="M38" s="22">
        <f t="shared" si="2"/>
        <v>3695427</v>
      </c>
      <c r="N38" s="21">
        <f t="shared" si="6"/>
        <v>109206</v>
      </c>
      <c r="O38" s="23">
        <v>109206</v>
      </c>
      <c r="P38" s="23">
        <f t="shared" si="3"/>
        <v>3609599</v>
      </c>
      <c r="Q38" s="20" t="s">
        <v>1525</v>
      </c>
      <c r="R38" s="32">
        <f t="shared" si="4"/>
        <v>465534.2574</v>
      </c>
      <c r="S38" s="35">
        <f t="shared" si="5"/>
        <v>15387359.577100003</v>
      </c>
      <c r="T38" s="26"/>
    </row>
    <row r="39" spans="1:20" s="24" customFormat="1" ht="25.5" x14ac:dyDescent="0.2">
      <c r="A39" s="20">
        <v>38</v>
      </c>
      <c r="B39" s="20" t="s">
        <v>1215</v>
      </c>
      <c r="C39" s="21" t="s">
        <v>0</v>
      </c>
      <c r="D39" s="34">
        <v>91</v>
      </c>
      <c r="E39" s="20" t="s">
        <v>1512</v>
      </c>
      <c r="F39" s="21" t="s">
        <v>1216</v>
      </c>
      <c r="G39" s="21" t="s">
        <v>1217</v>
      </c>
      <c r="H39" s="21" t="str">
        <f t="shared" si="0"/>
        <v>Zuzanny Morawskiej 29, 06-500 MŁAWA</v>
      </c>
      <c r="I39" s="21" t="s">
        <v>1218</v>
      </c>
      <c r="J39" s="21" t="s">
        <v>1191</v>
      </c>
      <c r="K39" s="21" t="s">
        <v>1219</v>
      </c>
      <c r="L39" s="22">
        <v>71073</v>
      </c>
      <c r="M39" s="22">
        <f t="shared" si="2"/>
        <v>3766500</v>
      </c>
      <c r="N39" s="21">
        <f t="shared" si="6"/>
        <v>71073</v>
      </c>
      <c r="O39" s="23">
        <v>71073</v>
      </c>
      <c r="P39" s="23">
        <f t="shared" si="3"/>
        <v>3680672</v>
      </c>
      <c r="Q39" s="20" t="s">
        <v>1525</v>
      </c>
      <c r="R39" s="32">
        <f t="shared" si="4"/>
        <v>302977.09169999999</v>
      </c>
      <c r="S39" s="35">
        <f t="shared" si="5"/>
        <v>15690336.668800004</v>
      </c>
      <c r="T39" s="26"/>
    </row>
    <row r="40" spans="1:20" s="24" customFormat="1" ht="25.5" x14ac:dyDescent="0.2">
      <c r="A40" s="20">
        <v>39</v>
      </c>
      <c r="B40" s="20" t="s">
        <v>1226</v>
      </c>
      <c r="C40" s="21" t="s">
        <v>0</v>
      </c>
      <c r="D40" s="34">
        <v>91</v>
      </c>
      <c r="E40" s="20" t="s">
        <v>1512</v>
      </c>
      <c r="F40" s="21" t="s">
        <v>1227</v>
      </c>
      <c r="G40" s="21" t="s">
        <v>1228</v>
      </c>
      <c r="H40" s="21" t="str">
        <f>CONCATENATE(I40,", ",J40," ",K40)</f>
        <v>Adama Matuszczaka 7, 35-084 Rzeszow</v>
      </c>
      <c r="I40" s="21" t="s">
        <v>1230</v>
      </c>
      <c r="J40" s="21" t="s">
        <v>1229</v>
      </c>
      <c r="K40" s="21" t="s">
        <v>222</v>
      </c>
      <c r="L40" s="22">
        <v>136975</v>
      </c>
      <c r="M40" s="22">
        <f t="shared" si="2"/>
        <v>3903475</v>
      </c>
      <c r="N40" s="21">
        <f>IF(L40&gt;150000,150000,L40)</f>
        <v>136975</v>
      </c>
      <c r="O40" s="23">
        <v>136975</v>
      </c>
      <c r="P40" s="23">
        <f t="shared" si="3"/>
        <v>3817647</v>
      </c>
      <c r="Q40" s="20" t="s">
        <v>1525</v>
      </c>
      <c r="R40" s="32">
        <f t="shared" si="4"/>
        <v>583910.72750000004</v>
      </c>
      <c r="S40" s="35">
        <f t="shared" si="5"/>
        <v>16274247.396300003</v>
      </c>
      <c r="T40" s="26"/>
    </row>
    <row r="41" spans="1:20" s="24" customFormat="1" ht="38.25" x14ac:dyDescent="0.2">
      <c r="A41" s="20">
        <v>40</v>
      </c>
      <c r="B41" s="20" t="s">
        <v>1236</v>
      </c>
      <c r="C41" s="21" t="s">
        <v>0</v>
      </c>
      <c r="D41" s="34">
        <v>91</v>
      </c>
      <c r="E41" s="20" t="s">
        <v>1512</v>
      </c>
      <c r="F41" s="21" t="s">
        <v>1237</v>
      </c>
      <c r="G41" s="21" t="s">
        <v>1238</v>
      </c>
      <c r="H41" s="21" t="str">
        <f t="shared" si="0"/>
        <v>ul. Dmowskiego 38, 97-300 Piotrków Trybunalski</v>
      </c>
      <c r="I41" s="21" t="s">
        <v>1239</v>
      </c>
      <c r="J41" s="21" t="s">
        <v>518</v>
      </c>
      <c r="K41" s="21" t="s">
        <v>519</v>
      </c>
      <c r="L41" s="22">
        <v>148139</v>
      </c>
      <c r="M41" s="22">
        <f t="shared" si="2"/>
        <v>4051614</v>
      </c>
      <c r="N41" s="21">
        <f t="shared" si="6"/>
        <v>148139</v>
      </c>
      <c r="O41" s="23">
        <v>148139</v>
      </c>
      <c r="P41" s="23">
        <f t="shared" si="3"/>
        <v>3965786</v>
      </c>
      <c r="Q41" s="20" t="s">
        <v>1525</v>
      </c>
      <c r="R41" s="32">
        <f t="shared" si="4"/>
        <v>631501.74309999996</v>
      </c>
      <c r="S41" s="35">
        <f t="shared" si="5"/>
        <v>16905749.139400002</v>
      </c>
      <c r="T41" s="26"/>
    </row>
    <row r="42" spans="1:20" s="24" customFormat="1" ht="25.5" x14ac:dyDescent="0.2">
      <c r="A42" s="20">
        <v>41</v>
      </c>
      <c r="B42" s="20" t="s">
        <v>1293</v>
      </c>
      <c r="C42" s="21" t="s">
        <v>0</v>
      </c>
      <c r="D42" s="34">
        <v>91</v>
      </c>
      <c r="E42" s="20" t="s">
        <v>1512</v>
      </c>
      <c r="F42" s="21" t="s">
        <v>1294</v>
      </c>
      <c r="G42" s="21" t="s">
        <v>1295</v>
      </c>
      <c r="H42" s="21" t="str">
        <f t="shared" si="0"/>
        <v>ul Mazowiecka 11 lok 49, 00-052 Warsaw</v>
      </c>
      <c r="I42" s="21" t="s">
        <v>1296</v>
      </c>
      <c r="J42" s="21" t="s">
        <v>1235</v>
      </c>
      <c r="K42" s="21" t="s">
        <v>237</v>
      </c>
      <c r="L42" s="22">
        <v>122700</v>
      </c>
      <c r="M42" s="22">
        <f t="shared" si="2"/>
        <v>4174314</v>
      </c>
      <c r="N42" s="21">
        <f t="shared" si="6"/>
        <v>122700</v>
      </c>
      <c r="O42" s="23">
        <v>122700</v>
      </c>
      <c r="P42" s="23">
        <f t="shared" si="3"/>
        <v>4088486</v>
      </c>
      <c r="Q42" s="20" t="s">
        <v>1525</v>
      </c>
      <c r="R42" s="32">
        <f t="shared" si="4"/>
        <v>523057.83</v>
      </c>
      <c r="S42" s="35">
        <f t="shared" si="5"/>
        <v>17428806.9694</v>
      </c>
      <c r="T42" s="26"/>
    </row>
    <row r="43" spans="1:20" s="24" customFormat="1" ht="38.25" x14ac:dyDescent="0.2">
      <c r="A43" s="20">
        <v>42</v>
      </c>
      <c r="B43" s="20" t="s">
        <v>1308</v>
      </c>
      <c r="C43" s="21" t="s">
        <v>0</v>
      </c>
      <c r="D43" s="34">
        <v>91</v>
      </c>
      <c r="E43" s="20" t="s">
        <v>1512</v>
      </c>
      <c r="F43" s="21" t="s">
        <v>1309</v>
      </c>
      <c r="G43" s="21" t="s">
        <v>1310</v>
      </c>
      <c r="H43" s="21" t="str">
        <f t="shared" si="0"/>
        <v>Ługowa 13, 96-320 Mszczonów</v>
      </c>
      <c r="I43" s="21" t="s">
        <v>1312</v>
      </c>
      <c r="J43" s="21" t="s">
        <v>1311</v>
      </c>
      <c r="K43" s="21" t="s">
        <v>1313</v>
      </c>
      <c r="L43" s="22">
        <v>109206</v>
      </c>
      <c r="M43" s="22">
        <f t="shared" si="2"/>
        <v>4283520</v>
      </c>
      <c r="N43" s="21">
        <f t="shared" si="6"/>
        <v>109206</v>
      </c>
      <c r="O43" s="23">
        <v>109206</v>
      </c>
      <c r="P43" s="23">
        <f t="shared" si="3"/>
        <v>4197692</v>
      </c>
      <c r="Q43" s="20" t="s">
        <v>1525</v>
      </c>
      <c r="R43" s="32">
        <f t="shared" si="4"/>
        <v>465534.2574</v>
      </c>
      <c r="S43" s="35">
        <f t="shared" si="5"/>
        <v>17894341.226799998</v>
      </c>
      <c r="T43" s="26"/>
    </row>
    <row r="44" spans="1:20" s="24" customFormat="1" ht="25.5" x14ac:dyDescent="0.2">
      <c r="A44" s="20">
        <v>43</v>
      </c>
      <c r="B44" s="20" t="s">
        <v>1379</v>
      </c>
      <c r="C44" s="21" t="s">
        <v>0</v>
      </c>
      <c r="D44" s="34">
        <v>91</v>
      </c>
      <c r="E44" s="20" t="s">
        <v>1512</v>
      </c>
      <c r="F44" s="21" t="s">
        <v>1380</v>
      </c>
      <c r="G44" s="21" t="s">
        <v>1381</v>
      </c>
      <c r="H44" s="21" t="str">
        <f t="shared" si="0"/>
        <v>Armii Polskiej 13, 74-300 Myślibórz</v>
      </c>
      <c r="I44" s="21" t="s">
        <v>1383</v>
      </c>
      <c r="J44" s="21" t="s">
        <v>1382</v>
      </c>
      <c r="K44" s="21" t="s">
        <v>1384</v>
      </c>
      <c r="L44" s="22">
        <v>129330</v>
      </c>
      <c r="M44" s="22">
        <f t="shared" si="2"/>
        <v>4412850</v>
      </c>
      <c r="N44" s="21">
        <f t="shared" si="6"/>
        <v>129330</v>
      </c>
      <c r="O44" s="23">
        <v>129330</v>
      </c>
      <c r="P44" s="23">
        <f t="shared" si="3"/>
        <v>4327022</v>
      </c>
      <c r="Q44" s="20" t="s">
        <v>1525</v>
      </c>
      <c r="R44" s="32">
        <f t="shared" si="4"/>
        <v>551320.85699999996</v>
      </c>
      <c r="S44" s="35">
        <f t="shared" si="5"/>
        <v>18445662.083799999</v>
      </c>
      <c r="T44" s="26"/>
    </row>
    <row r="45" spans="1:20" s="24" customFormat="1" ht="25.5" x14ac:dyDescent="0.2">
      <c r="A45" s="20">
        <v>44</v>
      </c>
      <c r="B45" s="20" t="s">
        <v>1452</v>
      </c>
      <c r="C45" s="21" t="s">
        <v>0</v>
      </c>
      <c r="D45" s="34">
        <v>91</v>
      </c>
      <c r="E45" s="20" t="s">
        <v>1512</v>
      </c>
      <c r="F45" s="21" t="s">
        <v>1453</v>
      </c>
      <c r="G45" s="21" t="s">
        <v>1454</v>
      </c>
      <c r="H45" s="21" t="str">
        <f t="shared" si="0"/>
        <v>ul. St. Staszica 1, 09-530 Gąbin</v>
      </c>
      <c r="I45" s="21" t="s">
        <v>1456</v>
      </c>
      <c r="J45" s="21" t="s">
        <v>1455</v>
      </c>
      <c r="K45" s="21" t="s">
        <v>1457</v>
      </c>
      <c r="L45" s="22">
        <v>105912</v>
      </c>
      <c r="M45" s="22">
        <f t="shared" si="2"/>
        <v>4518762</v>
      </c>
      <c r="N45" s="21">
        <f t="shared" si="6"/>
        <v>105912</v>
      </c>
      <c r="O45" s="23">
        <v>105912</v>
      </c>
      <c r="P45" s="23">
        <f t="shared" si="3"/>
        <v>4432934</v>
      </c>
      <c r="Q45" s="20" t="s">
        <v>1525</v>
      </c>
      <c r="R45" s="32">
        <f t="shared" si="4"/>
        <v>451492.2648</v>
      </c>
      <c r="S45" s="35">
        <f t="shared" si="5"/>
        <v>18897154.3486</v>
      </c>
      <c r="T45" s="26"/>
    </row>
    <row r="46" spans="1:20" s="24" customFormat="1" ht="25.5" x14ac:dyDescent="0.2">
      <c r="A46" s="20">
        <v>45</v>
      </c>
      <c r="B46" s="20" t="s">
        <v>1472</v>
      </c>
      <c r="C46" s="21" t="s">
        <v>0</v>
      </c>
      <c r="D46" s="34">
        <v>91</v>
      </c>
      <c r="E46" s="20" t="s">
        <v>1512</v>
      </c>
      <c r="F46" s="21" t="s">
        <v>1473</v>
      </c>
      <c r="G46" s="21" t="s">
        <v>1474</v>
      </c>
      <c r="H46" s="21" t="str">
        <f t="shared" si="0"/>
        <v>Polna 1, 16-100 Sokolka</v>
      </c>
      <c r="I46" s="21" t="s">
        <v>1475</v>
      </c>
      <c r="J46" s="21" t="s">
        <v>382</v>
      </c>
      <c r="K46" s="21" t="s">
        <v>1476</v>
      </c>
      <c r="L46" s="22">
        <v>154936</v>
      </c>
      <c r="M46" s="22">
        <f t="shared" si="2"/>
        <v>4673698</v>
      </c>
      <c r="N46" s="21">
        <f t="shared" si="6"/>
        <v>150000</v>
      </c>
      <c r="O46" s="23">
        <v>150000</v>
      </c>
      <c r="P46" s="23">
        <f t="shared" si="3"/>
        <v>4582934</v>
      </c>
      <c r="Q46" s="20" t="s">
        <v>1525</v>
      </c>
      <c r="R46" s="32">
        <f t="shared" si="4"/>
        <v>639435</v>
      </c>
      <c r="S46" s="35">
        <f t="shared" si="5"/>
        <v>19536589.3486</v>
      </c>
      <c r="T46" s="26"/>
    </row>
    <row r="47" spans="1:20" s="24" customFormat="1" ht="25.5" x14ac:dyDescent="0.2">
      <c r="A47" s="20">
        <v>46</v>
      </c>
      <c r="B47" s="20" t="s">
        <v>49</v>
      </c>
      <c r="C47" s="21" t="s">
        <v>0</v>
      </c>
      <c r="D47" s="34">
        <v>90.5</v>
      </c>
      <c r="E47" s="20" t="s">
        <v>1512</v>
      </c>
      <c r="F47" s="21" t="s">
        <v>50</v>
      </c>
      <c r="G47" s="21" t="s">
        <v>51</v>
      </c>
      <c r="H47" s="21" t="str">
        <f t="shared" si="0"/>
        <v>Henryka Brodatego 1, 59-600 Lwówek Śląski</v>
      </c>
      <c r="I47" s="21" t="s">
        <v>53</v>
      </c>
      <c r="J47" s="21" t="s">
        <v>52</v>
      </c>
      <c r="K47" s="21" t="s">
        <v>54</v>
      </c>
      <c r="L47" s="22">
        <v>95680</v>
      </c>
      <c r="M47" s="22">
        <f t="shared" si="2"/>
        <v>4769378</v>
      </c>
      <c r="N47" s="21">
        <f t="shared" si="6"/>
        <v>95680</v>
      </c>
      <c r="O47" s="23">
        <v>95680</v>
      </c>
      <c r="P47" s="23">
        <f t="shared" si="3"/>
        <v>4678614</v>
      </c>
      <c r="Q47" s="20" t="s">
        <v>1525</v>
      </c>
      <c r="R47" s="32">
        <f t="shared" si="4"/>
        <v>407874.272</v>
      </c>
      <c r="S47" s="35">
        <f t="shared" si="5"/>
        <v>19944463.6206</v>
      </c>
      <c r="T47" s="26"/>
    </row>
    <row r="48" spans="1:20" s="24" customFormat="1" ht="25.5" x14ac:dyDescent="0.2">
      <c r="A48" s="20">
        <v>47</v>
      </c>
      <c r="B48" s="20" t="s">
        <v>64</v>
      </c>
      <c r="C48" s="21" t="s">
        <v>0</v>
      </c>
      <c r="D48" s="34">
        <v>90.5</v>
      </c>
      <c r="E48" s="20" t="s">
        <v>1512</v>
      </c>
      <c r="F48" s="21" t="s">
        <v>65</v>
      </c>
      <c r="G48" s="21" t="s">
        <v>66</v>
      </c>
      <c r="H48" s="21" t="str">
        <f t="shared" si="0"/>
        <v>Kolonialna 13, 59-140 Chocianów</v>
      </c>
      <c r="I48" s="21" t="s">
        <v>68</v>
      </c>
      <c r="J48" s="21" t="s">
        <v>67</v>
      </c>
      <c r="K48" s="21" t="s">
        <v>69</v>
      </c>
      <c r="L48" s="22">
        <v>163788</v>
      </c>
      <c r="M48" s="22">
        <f t="shared" si="2"/>
        <v>4933166</v>
      </c>
      <c r="N48" s="21">
        <f t="shared" si="6"/>
        <v>150000</v>
      </c>
      <c r="O48" s="23">
        <v>150000</v>
      </c>
      <c r="P48" s="23">
        <f t="shared" ref="P48:P111" si="7">P47+O48</f>
        <v>4828614</v>
      </c>
      <c r="Q48" s="20" t="s">
        <v>1525</v>
      </c>
      <c r="R48" s="32">
        <f t="shared" si="4"/>
        <v>639435</v>
      </c>
      <c r="S48" s="35">
        <f t="shared" si="5"/>
        <v>20583898.6206</v>
      </c>
      <c r="T48" s="26"/>
    </row>
    <row r="49" spans="1:20" s="24" customFormat="1" ht="25.5" x14ac:dyDescent="0.2">
      <c r="A49" s="20">
        <v>48</v>
      </c>
      <c r="B49" s="20" t="s">
        <v>71</v>
      </c>
      <c r="C49" s="21" t="s">
        <v>0</v>
      </c>
      <c r="D49" s="34">
        <v>90.5</v>
      </c>
      <c r="E49" s="20" t="s">
        <v>1512</v>
      </c>
      <c r="F49" s="21" t="s">
        <v>72</v>
      </c>
      <c r="G49" s="21" t="s">
        <v>73</v>
      </c>
      <c r="H49" s="21" t="str">
        <f t="shared" si="0"/>
        <v>Kosciuszki 7, 26-600 Radom</v>
      </c>
      <c r="I49" s="21" t="s">
        <v>75</v>
      </c>
      <c r="J49" s="21" t="s">
        <v>74</v>
      </c>
      <c r="K49" s="21" t="s">
        <v>76</v>
      </c>
      <c r="L49" s="22">
        <v>196512</v>
      </c>
      <c r="M49" s="22">
        <f t="shared" si="2"/>
        <v>5129678</v>
      </c>
      <c r="N49" s="21">
        <f t="shared" si="6"/>
        <v>150000</v>
      </c>
      <c r="O49" s="23">
        <v>150000</v>
      </c>
      <c r="P49" s="23">
        <f t="shared" si="7"/>
        <v>4978614</v>
      </c>
      <c r="Q49" s="20" t="s">
        <v>1525</v>
      </c>
      <c r="R49" s="32">
        <f t="shared" si="4"/>
        <v>639435</v>
      </c>
      <c r="S49" s="35">
        <f t="shared" si="5"/>
        <v>21223333.6206</v>
      </c>
      <c r="T49" s="26"/>
    </row>
    <row r="50" spans="1:20" s="24" customFormat="1" ht="25.5" x14ac:dyDescent="0.2">
      <c r="A50" s="20">
        <v>49</v>
      </c>
      <c r="B50" s="20" t="s">
        <v>144</v>
      </c>
      <c r="C50" s="21" t="s">
        <v>0</v>
      </c>
      <c r="D50" s="34">
        <v>90.5</v>
      </c>
      <c r="E50" s="20" t="s">
        <v>1512</v>
      </c>
      <c r="F50" s="21" t="s">
        <v>145</v>
      </c>
      <c r="G50" s="21" t="s">
        <v>146</v>
      </c>
      <c r="H50" s="21" t="str">
        <f t="shared" si="0"/>
        <v>ul. Warszawska 96 , 25-401 Kielce</v>
      </c>
      <c r="I50" s="21" t="s">
        <v>148</v>
      </c>
      <c r="J50" s="21" t="s">
        <v>147</v>
      </c>
      <c r="K50" s="21" t="s">
        <v>61</v>
      </c>
      <c r="L50" s="22">
        <v>119216</v>
      </c>
      <c r="M50" s="22">
        <f t="shared" si="2"/>
        <v>5248894</v>
      </c>
      <c r="N50" s="21">
        <f t="shared" si="6"/>
        <v>119216</v>
      </c>
      <c r="O50" s="23">
        <v>119216</v>
      </c>
      <c r="P50" s="23">
        <f t="shared" si="7"/>
        <v>5097830</v>
      </c>
      <c r="Q50" s="20" t="s">
        <v>1525</v>
      </c>
      <c r="R50" s="32">
        <f t="shared" si="4"/>
        <v>508205.88640000002</v>
      </c>
      <c r="S50" s="35">
        <f t="shared" si="5"/>
        <v>21731539.506999999</v>
      </c>
      <c r="T50" s="26"/>
    </row>
    <row r="51" spans="1:20" s="24" customFormat="1" ht="25.5" x14ac:dyDescent="0.2">
      <c r="A51" s="20">
        <v>50</v>
      </c>
      <c r="B51" s="20" t="s">
        <v>272</v>
      </c>
      <c r="C51" s="21" t="s">
        <v>0</v>
      </c>
      <c r="D51" s="34">
        <v>90.5</v>
      </c>
      <c r="E51" s="20" t="s">
        <v>1512</v>
      </c>
      <c r="F51" s="21" t="s">
        <v>273</v>
      </c>
      <c r="G51" s="21" t="s">
        <v>274</v>
      </c>
      <c r="H51" s="21" t="str">
        <f t="shared" si="0"/>
        <v>Świt 25, 60-375 Poznań</v>
      </c>
      <c r="I51" s="21" t="s">
        <v>276</v>
      </c>
      <c r="J51" s="21" t="s">
        <v>275</v>
      </c>
      <c r="K51" s="21" t="s">
        <v>277</v>
      </c>
      <c r="L51" s="22">
        <v>143228</v>
      </c>
      <c r="M51" s="22">
        <f t="shared" si="2"/>
        <v>5392122</v>
      </c>
      <c r="N51" s="21">
        <f t="shared" si="6"/>
        <v>143228</v>
      </c>
      <c r="O51" s="23">
        <v>143228</v>
      </c>
      <c r="P51" s="23">
        <f t="shared" si="7"/>
        <v>5241058</v>
      </c>
      <c r="Q51" s="20" t="s">
        <v>1525</v>
      </c>
      <c r="R51" s="32">
        <f t="shared" si="4"/>
        <v>610566.64120000007</v>
      </c>
      <c r="S51" s="35">
        <f t="shared" si="5"/>
        <v>22342106.148199998</v>
      </c>
      <c r="T51" s="26"/>
    </row>
    <row r="52" spans="1:20" s="24" customFormat="1" ht="38.25" x14ac:dyDescent="0.2">
      <c r="A52" s="20">
        <v>51</v>
      </c>
      <c r="B52" s="20" t="s">
        <v>278</v>
      </c>
      <c r="C52" s="21" t="s">
        <v>0</v>
      </c>
      <c r="D52" s="34">
        <v>90.5</v>
      </c>
      <c r="E52" s="20" t="s">
        <v>1512</v>
      </c>
      <c r="F52" s="21" t="s">
        <v>279</v>
      </c>
      <c r="G52" s="21" t="s">
        <v>280</v>
      </c>
      <c r="H52" s="21" t="str">
        <f t="shared" si="0"/>
        <v>Plac Kościelny 2, 56-420 Bierutów</v>
      </c>
      <c r="I52" s="21" t="s">
        <v>282</v>
      </c>
      <c r="J52" s="21" t="s">
        <v>281</v>
      </c>
      <c r="K52" s="21" t="s">
        <v>283</v>
      </c>
      <c r="L52" s="22">
        <v>62024</v>
      </c>
      <c r="M52" s="22">
        <f t="shared" si="2"/>
        <v>5454146</v>
      </c>
      <c r="N52" s="21">
        <f t="shared" si="6"/>
        <v>62024</v>
      </c>
      <c r="O52" s="23">
        <v>62024</v>
      </c>
      <c r="P52" s="23">
        <f t="shared" si="7"/>
        <v>5303082</v>
      </c>
      <c r="Q52" s="20" t="s">
        <v>1525</v>
      </c>
      <c r="R52" s="32">
        <f t="shared" si="4"/>
        <v>264402.10960000003</v>
      </c>
      <c r="S52" s="35">
        <f t="shared" si="5"/>
        <v>22606508.257799998</v>
      </c>
      <c r="T52" s="26"/>
    </row>
    <row r="53" spans="1:20" s="24" customFormat="1" ht="25.5" x14ac:dyDescent="0.2">
      <c r="A53" s="20">
        <v>52</v>
      </c>
      <c r="B53" s="20" t="s">
        <v>296</v>
      </c>
      <c r="C53" s="21" t="s">
        <v>0</v>
      </c>
      <c r="D53" s="34">
        <v>90.5</v>
      </c>
      <c r="E53" s="20" t="s">
        <v>1512</v>
      </c>
      <c r="F53" s="21" t="s">
        <v>297</v>
      </c>
      <c r="G53" s="21" t="s">
        <v>298</v>
      </c>
      <c r="H53" s="21" t="str">
        <f t="shared" si="0"/>
        <v>Żychlin,Parkowa 2, 62-571 Stare Miasto</v>
      </c>
      <c r="I53" s="21" t="s">
        <v>300</v>
      </c>
      <c r="J53" s="21" t="s">
        <v>299</v>
      </c>
      <c r="K53" s="21" t="s">
        <v>301</v>
      </c>
      <c r="L53" s="22">
        <v>139578</v>
      </c>
      <c r="M53" s="22">
        <f t="shared" si="2"/>
        <v>5593724</v>
      </c>
      <c r="N53" s="21">
        <f t="shared" si="6"/>
        <v>139578</v>
      </c>
      <c r="O53" s="23">
        <v>139578</v>
      </c>
      <c r="P53" s="23">
        <f t="shared" si="7"/>
        <v>5442660</v>
      </c>
      <c r="Q53" s="20" t="s">
        <v>1525</v>
      </c>
      <c r="R53" s="32">
        <f t="shared" si="4"/>
        <v>595007.05619999999</v>
      </c>
      <c r="S53" s="35">
        <f t="shared" si="5"/>
        <v>23201515.313999999</v>
      </c>
      <c r="T53" s="26"/>
    </row>
    <row r="54" spans="1:20" s="24" customFormat="1" ht="25.5" x14ac:dyDescent="0.2">
      <c r="A54" s="20">
        <v>53</v>
      </c>
      <c r="B54" s="20" t="s">
        <v>422</v>
      </c>
      <c r="C54" s="21" t="s">
        <v>0</v>
      </c>
      <c r="D54" s="34">
        <v>90.5</v>
      </c>
      <c r="E54" s="20" t="s">
        <v>1512</v>
      </c>
      <c r="F54" s="21" t="s">
        <v>423</v>
      </c>
      <c r="G54" s="21" t="s">
        <v>424</v>
      </c>
      <c r="H54" s="21" t="str">
        <f t="shared" si="0"/>
        <v>ul.Kanonijska 7, 28-530 Skalbmierz</v>
      </c>
      <c r="I54" s="21" t="s">
        <v>426</v>
      </c>
      <c r="J54" s="21" t="s">
        <v>425</v>
      </c>
      <c r="K54" s="21" t="s">
        <v>427</v>
      </c>
      <c r="L54" s="22">
        <v>85980</v>
      </c>
      <c r="M54" s="22">
        <f t="shared" si="2"/>
        <v>5679704</v>
      </c>
      <c r="N54" s="21">
        <f t="shared" si="6"/>
        <v>85980</v>
      </c>
      <c r="O54" s="23">
        <v>85980</v>
      </c>
      <c r="P54" s="23">
        <f t="shared" si="7"/>
        <v>5528640</v>
      </c>
      <c r="Q54" s="20" t="s">
        <v>1525</v>
      </c>
      <c r="R54" s="32">
        <f t="shared" si="4"/>
        <v>366524.14199999999</v>
      </c>
      <c r="S54" s="35">
        <f t="shared" si="5"/>
        <v>23568039.456</v>
      </c>
      <c r="T54" s="26"/>
    </row>
    <row r="55" spans="1:20" s="24" customFormat="1" ht="38.25" x14ac:dyDescent="0.2">
      <c r="A55" s="20">
        <v>54</v>
      </c>
      <c r="B55" s="20" t="s">
        <v>741</v>
      </c>
      <c r="C55" s="21" t="s">
        <v>0</v>
      </c>
      <c r="D55" s="34">
        <v>90.5</v>
      </c>
      <c r="E55" s="20" t="s">
        <v>1512</v>
      </c>
      <c r="F55" s="21" t="s">
        <v>742</v>
      </c>
      <c r="G55" s="21" t="s">
        <v>743</v>
      </c>
      <c r="H55" s="21" t="str">
        <f t="shared" si="0"/>
        <v>Filmowa 1, 85-836 Bydgoszcz</v>
      </c>
      <c r="I55" s="21" t="s">
        <v>745</v>
      </c>
      <c r="J55" s="21" t="s">
        <v>744</v>
      </c>
      <c r="K55" s="21" t="s">
        <v>129</v>
      </c>
      <c r="L55" s="22">
        <v>89274</v>
      </c>
      <c r="M55" s="22">
        <f t="shared" si="2"/>
        <v>5768978</v>
      </c>
      <c r="N55" s="21">
        <f t="shared" si="6"/>
        <v>89274</v>
      </c>
      <c r="O55" s="23">
        <v>89274</v>
      </c>
      <c r="P55" s="23">
        <f t="shared" si="7"/>
        <v>5617914</v>
      </c>
      <c r="Q55" s="20" t="s">
        <v>1525</v>
      </c>
      <c r="R55" s="32">
        <f t="shared" si="4"/>
        <v>380566.13459999999</v>
      </c>
      <c r="S55" s="35">
        <f t="shared" si="5"/>
        <v>23948605.590599999</v>
      </c>
      <c r="T55" s="26"/>
    </row>
    <row r="56" spans="1:20" s="24" customFormat="1" ht="25.5" x14ac:dyDescent="0.2">
      <c r="A56" s="20">
        <v>55</v>
      </c>
      <c r="B56" s="20" t="s">
        <v>747</v>
      </c>
      <c r="C56" s="21" t="s">
        <v>0</v>
      </c>
      <c r="D56" s="34">
        <v>90.5</v>
      </c>
      <c r="E56" s="20" t="s">
        <v>1512</v>
      </c>
      <c r="F56" s="21" t="s">
        <v>748</v>
      </c>
      <c r="G56" s="21" t="s">
        <v>749</v>
      </c>
      <c r="H56" s="21" t="str">
        <f t="shared" si="0"/>
        <v>Grzybno 48, 63-112 Brodnica</v>
      </c>
      <c r="I56" s="21" t="s">
        <v>751</v>
      </c>
      <c r="J56" s="21" t="s">
        <v>750</v>
      </c>
      <c r="K56" s="21" t="s">
        <v>117</v>
      </c>
      <c r="L56" s="22">
        <v>102264</v>
      </c>
      <c r="M56" s="22">
        <f t="shared" si="2"/>
        <v>5871242</v>
      </c>
      <c r="N56" s="21">
        <f t="shared" si="6"/>
        <v>102264</v>
      </c>
      <c r="O56" s="23">
        <v>102264</v>
      </c>
      <c r="P56" s="23">
        <f t="shared" si="7"/>
        <v>5720178</v>
      </c>
      <c r="Q56" s="20" t="s">
        <v>1525</v>
      </c>
      <c r="R56" s="32">
        <f t="shared" si="4"/>
        <v>435941.20559999999</v>
      </c>
      <c r="S56" s="35">
        <f t="shared" si="5"/>
        <v>24384546.7962</v>
      </c>
      <c r="T56" s="26"/>
    </row>
    <row r="57" spans="1:20" s="24" customFormat="1" ht="25.5" x14ac:dyDescent="0.2">
      <c r="A57" s="20">
        <v>56</v>
      </c>
      <c r="B57" s="20" t="s">
        <v>776</v>
      </c>
      <c r="C57" s="21" t="s">
        <v>0</v>
      </c>
      <c r="D57" s="34">
        <v>90.5</v>
      </c>
      <c r="E57" s="20" t="s">
        <v>1512</v>
      </c>
      <c r="F57" s="21" t="s">
        <v>777</v>
      </c>
      <c r="G57" s="21" t="s">
        <v>778</v>
      </c>
      <c r="H57" s="21" t="str">
        <f t="shared" si="0"/>
        <v>ul. Orlat Lwowskich 18, 75-522 Koszalin</v>
      </c>
      <c r="I57" s="21" t="s">
        <v>780</v>
      </c>
      <c r="J57" s="21" t="s">
        <v>779</v>
      </c>
      <c r="K57" s="21" t="s">
        <v>781</v>
      </c>
      <c r="L57" s="22">
        <v>159384</v>
      </c>
      <c r="M57" s="22">
        <f t="shared" si="2"/>
        <v>6030626</v>
      </c>
      <c r="N57" s="21">
        <f t="shared" si="6"/>
        <v>150000</v>
      </c>
      <c r="O57" s="23">
        <v>150000</v>
      </c>
      <c r="P57" s="23">
        <f t="shared" si="7"/>
        <v>5870178</v>
      </c>
      <c r="Q57" s="20" t="s">
        <v>1525</v>
      </c>
      <c r="R57" s="32">
        <f t="shared" si="4"/>
        <v>639435</v>
      </c>
      <c r="S57" s="35">
        <f t="shared" si="5"/>
        <v>25023981.7962</v>
      </c>
      <c r="T57" s="26"/>
    </row>
    <row r="58" spans="1:20" s="24" customFormat="1" ht="25.5" x14ac:dyDescent="0.2">
      <c r="A58" s="20">
        <v>57</v>
      </c>
      <c r="B58" s="20" t="s">
        <v>796</v>
      </c>
      <c r="C58" s="21" t="s">
        <v>0</v>
      </c>
      <c r="D58" s="34">
        <v>90.5</v>
      </c>
      <c r="E58" s="20" t="s">
        <v>1512</v>
      </c>
      <c r="F58" s="21" t="s">
        <v>797</v>
      </c>
      <c r="G58" s="21" t="s">
        <v>798</v>
      </c>
      <c r="H58" s="21" t="str">
        <f t="shared" ref="H58:H123" si="8">CONCATENATE(I58,", ",J58," ",K58)</f>
        <v>Witosa 2, 33-230 Szczucin</v>
      </c>
      <c r="I58" s="21" t="s">
        <v>800</v>
      </c>
      <c r="J58" s="21" t="s">
        <v>799</v>
      </c>
      <c r="K58" s="21" t="s">
        <v>801</v>
      </c>
      <c r="L58" s="22">
        <v>77468</v>
      </c>
      <c r="M58" s="22">
        <f t="shared" si="2"/>
        <v>6108094</v>
      </c>
      <c r="N58" s="21">
        <f t="shared" si="6"/>
        <v>77468</v>
      </c>
      <c r="O58" s="23">
        <v>77468</v>
      </c>
      <c r="P58" s="23">
        <f t="shared" si="7"/>
        <v>5947646</v>
      </c>
      <c r="Q58" s="20" t="s">
        <v>1525</v>
      </c>
      <c r="R58" s="32">
        <f t="shared" si="4"/>
        <v>330238.33720000001</v>
      </c>
      <c r="S58" s="35">
        <f t="shared" si="5"/>
        <v>25354220.133400001</v>
      </c>
      <c r="T58" s="26"/>
    </row>
    <row r="59" spans="1:20" s="24" customFormat="1" ht="25.5" x14ac:dyDescent="0.2">
      <c r="A59" s="20">
        <v>58</v>
      </c>
      <c r="B59" s="20" t="s">
        <v>815</v>
      </c>
      <c r="C59" s="21" t="s">
        <v>0</v>
      </c>
      <c r="D59" s="34">
        <v>90.5</v>
      </c>
      <c r="E59" s="20" t="s">
        <v>1512</v>
      </c>
      <c r="F59" s="21" t="s">
        <v>816</v>
      </c>
      <c r="G59" s="21" t="s">
        <v>817</v>
      </c>
      <c r="H59" s="21" t="str">
        <f t="shared" si="8"/>
        <v>Wl. Andersa 30, 75-626 Koszalin</v>
      </c>
      <c r="I59" s="21" t="s">
        <v>819</v>
      </c>
      <c r="J59" s="21" t="s">
        <v>818</v>
      </c>
      <c r="K59" s="21" t="s">
        <v>781</v>
      </c>
      <c r="L59" s="22">
        <v>117144</v>
      </c>
      <c r="M59" s="22">
        <f t="shared" si="2"/>
        <v>6225238</v>
      </c>
      <c r="N59" s="21">
        <f t="shared" si="6"/>
        <v>117144</v>
      </c>
      <c r="O59" s="23">
        <v>117144</v>
      </c>
      <c r="P59" s="23">
        <f t="shared" si="7"/>
        <v>6064790</v>
      </c>
      <c r="Q59" s="20" t="s">
        <v>1525</v>
      </c>
      <c r="R59" s="32">
        <f t="shared" si="4"/>
        <v>499373.15760000004</v>
      </c>
      <c r="S59" s="35">
        <f t="shared" si="5"/>
        <v>25853593.291000001</v>
      </c>
      <c r="T59" s="26"/>
    </row>
    <row r="60" spans="1:20" s="24" customFormat="1" ht="25.5" x14ac:dyDescent="0.2">
      <c r="A60" s="20">
        <v>59</v>
      </c>
      <c r="B60" s="20" t="s">
        <v>853</v>
      </c>
      <c r="C60" s="21" t="s">
        <v>0</v>
      </c>
      <c r="D60" s="34">
        <v>90.5</v>
      </c>
      <c r="E60" s="20" t="s">
        <v>1512</v>
      </c>
      <c r="F60" s="21" t="s">
        <v>854</v>
      </c>
      <c r="G60" s="21" t="s">
        <v>371</v>
      </c>
      <c r="H60" s="21" t="str">
        <f t="shared" si="8"/>
        <v>Towarnickiego 4, 35-010 Rzeszów Rzeszów</v>
      </c>
      <c r="I60" s="21" t="s">
        <v>856</v>
      </c>
      <c r="J60" s="21" t="s">
        <v>855</v>
      </c>
      <c r="K60" s="21" t="s">
        <v>592</v>
      </c>
      <c r="L60" s="22">
        <v>96308</v>
      </c>
      <c r="M60" s="22">
        <f t="shared" si="2"/>
        <v>6321546</v>
      </c>
      <c r="N60" s="21">
        <f t="shared" si="6"/>
        <v>96308</v>
      </c>
      <c r="O60" s="23">
        <v>96308</v>
      </c>
      <c r="P60" s="23">
        <f t="shared" si="7"/>
        <v>6161098</v>
      </c>
      <c r="Q60" s="20" t="s">
        <v>1525</v>
      </c>
      <c r="R60" s="32">
        <f t="shared" si="4"/>
        <v>410551.37320000003</v>
      </c>
      <c r="S60" s="35">
        <f t="shared" si="5"/>
        <v>26264144.6642</v>
      </c>
      <c r="T60" s="26"/>
    </row>
    <row r="61" spans="1:20" s="24" customFormat="1" ht="25.5" x14ac:dyDescent="0.2">
      <c r="A61" s="20">
        <v>60</v>
      </c>
      <c r="B61" s="20" t="s">
        <v>884</v>
      </c>
      <c r="C61" s="21" t="s">
        <v>0</v>
      </c>
      <c r="D61" s="34">
        <v>90.5</v>
      </c>
      <c r="E61" s="20" t="s">
        <v>1512</v>
      </c>
      <c r="F61" s="21" t="s">
        <v>885</v>
      </c>
      <c r="G61" s="21" t="s">
        <v>886</v>
      </c>
      <c r="H61" s="21" t="str">
        <f t="shared" si="8"/>
        <v>Wojska Polskiego 78, 26-700 Zwolen</v>
      </c>
      <c r="I61" s="21" t="s">
        <v>888</v>
      </c>
      <c r="J61" s="21" t="s">
        <v>887</v>
      </c>
      <c r="K61" s="21" t="s">
        <v>889</v>
      </c>
      <c r="L61" s="22">
        <v>152792</v>
      </c>
      <c r="M61" s="22">
        <f t="shared" si="2"/>
        <v>6474338</v>
      </c>
      <c r="N61" s="21">
        <f t="shared" si="6"/>
        <v>150000</v>
      </c>
      <c r="O61" s="23">
        <v>150000</v>
      </c>
      <c r="P61" s="23">
        <f t="shared" si="7"/>
        <v>6311098</v>
      </c>
      <c r="Q61" s="20" t="s">
        <v>1525</v>
      </c>
      <c r="R61" s="32">
        <f t="shared" si="4"/>
        <v>639435</v>
      </c>
      <c r="S61" s="35">
        <f t="shared" si="5"/>
        <v>26903579.6642</v>
      </c>
      <c r="T61" s="26"/>
    </row>
    <row r="62" spans="1:20" s="24" customFormat="1" ht="38.25" x14ac:dyDescent="0.2">
      <c r="A62" s="20">
        <v>61</v>
      </c>
      <c r="B62" s="20" t="s">
        <v>926</v>
      </c>
      <c r="C62" s="21" t="s">
        <v>0</v>
      </c>
      <c r="D62" s="34">
        <v>90.5</v>
      </c>
      <c r="E62" s="20" t="s">
        <v>1512</v>
      </c>
      <c r="F62" s="21" t="s">
        <v>927</v>
      </c>
      <c r="G62" s="21" t="s">
        <v>233</v>
      </c>
      <c r="H62" s="21" t="str">
        <f t="shared" si="8"/>
        <v>Grunwaldzka 39, 87-100 Toruń</v>
      </c>
      <c r="I62" s="21" t="s">
        <v>928</v>
      </c>
      <c r="J62" s="21" t="s">
        <v>598</v>
      </c>
      <c r="K62" s="21" t="s">
        <v>599</v>
      </c>
      <c r="L62" s="22">
        <v>92868</v>
      </c>
      <c r="M62" s="22">
        <f t="shared" si="2"/>
        <v>6567206</v>
      </c>
      <c r="N62" s="21">
        <f t="shared" si="6"/>
        <v>92868</v>
      </c>
      <c r="O62" s="23">
        <v>92868</v>
      </c>
      <c r="P62" s="23">
        <f t="shared" si="7"/>
        <v>6403966</v>
      </c>
      <c r="Q62" s="20" t="s">
        <v>1525</v>
      </c>
      <c r="R62" s="32">
        <f t="shared" si="4"/>
        <v>395886.99719999998</v>
      </c>
      <c r="S62" s="35">
        <f t="shared" si="5"/>
        <v>27299466.661400001</v>
      </c>
      <c r="T62" s="26"/>
    </row>
    <row r="63" spans="1:20" s="24" customFormat="1" ht="25.5" x14ac:dyDescent="0.2">
      <c r="A63" s="20">
        <v>62</v>
      </c>
      <c r="B63" s="20" t="s">
        <v>1185</v>
      </c>
      <c r="C63" s="21" t="s">
        <v>0</v>
      </c>
      <c r="D63" s="34">
        <v>90.5</v>
      </c>
      <c r="E63" s="20" t="s">
        <v>1512</v>
      </c>
      <c r="F63" s="21" t="s">
        <v>1186</v>
      </c>
      <c r="G63" s="21" t="s">
        <v>1187</v>
      </c>
      <c r="H63" s="21" t="str">
        <f t="shared" si="8"/>
        <v>Jaworowa 1, 24-100 Pulawy</v>
      </c>
      <c r="I63" s="21" t="s">
        <v>1188</v>
      </c>
      <c r="J63" s="21" t="s">
        <v>226</v>
      </c>
      <c r="K63" s="21" t="s">
        <v>961</v>
      </c>
      <c r="L63" s="22">
        <v>71628</v>
      </c>
      <c r="M63" s="22">
        <f t="shared" si="2"/>
        <v>6638834</v>
      </c>
      <c r="N63" s="21">
        <f t="shared" si="6"/>
        <v>71628</v>
      </c>
      <c r="O63" s="23">
        <v>71628</v>
      </c>
      <c r="P63" s="23">
        <f t="shared" si="7"/>
        <v>6475594</v>
      </c>
      <c r="Q63" s="20" t="s">
        <v>1525</v>
      </c>
      <c r="R63" s="32">
        <f t="shared" si="4"/>
        <v>305343.0012</v>
      </c>
      <c r="S63" s="35">
        <f t="shared" si="5"/>
        <v>27604809.662600003</v>
      </c>
      <c r="T63" s="26"/>
    </row>
    <row r="64" spans="1:20" s="24" customFormat="1" ht="38.25" x14ac:dyDescent="0.2">
      <c r="A64" s="20">
        <v>63</v>
      </c>
      <c r="B64" s="20" t="s">
        <v>1211</v>
      </c>
      <c r="C64" s="21" t="s">
        <v>0</v>
      </c>
      <c r="D64" s="34">
        <v>90.5</v>
      </c>
      <c r="E64" s="20" t="s">
        <v>1512</v>
      </c>
      <c r="F64" s="21" t="s">
        <v>1212</v>
      </c>
      <c r="G64" s="21" t="s">
        <v>1213</v>
      </c>
      <c r="H64" s="21" t="str">
        <f t="shared" si="8"/>
        <v>Józefa Hallera 6, 45-867 Opole</v>
      </c>
      <c r="I64" s="21" t="s">
        <v>1214</v>
      </c>
      <c r="J64" s="21" t="s">
        <v>198</v>
      </c>
      <c r="K64" s="21" t="s">
        <v>199</v>
      </c>
      <c r="L64" s="22">
        <v>96008</v>
      </c>
      <c r="M64" s="22">
        <f t="shared" si="2"/>
        <v>6734842</v>
      </c>
      <c r="N64" s="21">
        <f t="shared" si="6"/>
        <v>96008</v>
      </c>
      <c r="O64" s="23">
        <v>96008</v>
      </c>
      <c r="P64" s="23">
        <f t="shared" si="7"/>
        <v>6571602</v>
      </c>
      <c r="Q64" s="20" t="s">
        <v>1525</v>
      </c>
      <c r="R64" s="32">
        <f t="shared" si="4"/>
        <v>409272.50320000004</v>
      </c>
      <c r="S64" s="35">
        <f t="shared" si="5"/>
        <v>28014082.165800001</v>
      </c>
      <c r="T64" s="26"/>
    </row>
    <row r="65" spans="1:20" s="24" customFormat="1" ht="38.25" x14ac:dyDescent="0.2">
      <c r="A65" s="20">
        <v>64</v>
      </c>
      <c r="B65" s="20" t="s">
        <v>1247</v>
      </c>
      <c r="C65" s="21" t="s">
        <v>0</v>
      </c>
      <c r="D65" s="34">
        <v>90.5</v>
      </c>
      <c r="E65" s="20" t="s">
        <v>1512</v>
      </c>
      <c r="F65" s="21" t="s">
        <v>1248</v>
      </c>
      <c r="G65" s="21" t="s">
        <v>1094</v>
      </c>
      <c r="H65" s="21" t="str">
        <f t="shared" si="8"/>
        <v>ul. Niepodległości 17, 59-420 Bolków</v>
      </c>
      <c r="I65" s="21" t="s">
        <v>1096</v>
      </c>
      <c r="J65" s="21" t="s">
        <v>1095</v>
      </c>
      <c r="K65" s="21" t="s">
        <v>1097</v>
      </c>
      <c r="L65" s="22">
        <v>77696</v>
      </c>
      <c r="M65" s="22">
        <f t="shared" si="2"/>
        <v>6812538</v>
      </c>
      <c r="N65" s="21">
        <f t="shared" si="6"/>
        <v>77696</v>
      </c>
      <c r="O65" s="23">
        <v>77696</v>
      </c>
      <c r="P65" s="23">
        <f t="shared" si="7"/>
        <v>6649298</v>
      </c>
      <c r="Q65" s="20" t="s">
        <v>1525</v>
      </c>
      <c r="R65" s="32">
        <f t="shared" si="4"/>
        <v>331210.27840000001</v>
      </c>
      <c r="S65" s="35">
        <f t="shared" si="5"/>
        <v>28345292.444200002</v>
      </c>
      <c r="T65" s="26"/>
    </row>
    <row r="66" spans="1:20" s="24" customFormat="1" ht="38.25" x14ac:dyDescent="0.2">
      <c r="A66" s="20">
        <v>65</v>
      </c>
      <c r="B66" s="20" t="s">
        <v>1261</v>
      </c>
      <c r="C66" s="21" t="s">
        <v>0</v>
      </c>
      <c r="D66" s="34">
        <v>90.5</v>
      </c>
      <c r="E66" s="20" t="s">
        <v>1512</v>
      </c>
      <c r="F66" s="21" t="s">
        <v>1262</v>
      </c>
      <c r="G66" s="21" t="s">
        <v>1263</v>
      </c>
      <c r="H66" s="21" t="str">
        <f t="shared" si="8"/>
        <v>ul. Krasnolecka 3, 00-734 Warszawa</v>
      </c>
      <c r="I66" s="21" t="s">
        <v>1265</v>
      </c>
      <c r="J66" s="21" t="s">
        <v>1264</v>
      </c>
      <c r="K66" s="21" t="s">
        <v>34</v>
      </c>
      <c r="L66" s="22">
        <v>89624</v>
      </c>
      <c r="M66" s="22">
        <f t="shared" si="2"/>
        <v>6902162</v>
      </c>
      <c r="N66" s="21">
        <f t="shared" si="6"/>
        <v>89624</v>
      </c>
      <c r="O66" s="23">
        <v>89624</v>
      </c>
      <c r="P66" s="23">
        <f t="shared" si="7"/>
        <v>6738922</v>
      </c>
      <c r="Q66" s="20" t="s">
        <v>1525</v>
      </c>
      <c r="R66" s="32">
        <f t="shared" si="4"/>
        <v>382058.1496</v>
      </c>
      <c r="S66" s="35">
        <f t="shared" si="5"/>
        <v>28727350.593800001</v>
      </c>
      <c r="T66" s="26"/>
    </row>
    <row r="67" spans="1:20" s="24" customFormat="1" ht="25.5" x14ac:dyDescent="0.2">
      <c r="A67" s="20">
        <v>66</v>
      </c>
      <c r="B67" s="20" t="s">
        <v>1314</v>
      </c>
      <c r="C67" s="21" t="s">
        <v>0</v>
      </c>
      <c r="D67" s="34">
        <v>90.5</v>
      </c>
      <c r="E67" s="20" t="s">
        <v>1512</v>
      </c>
      <c r="F67" s="21" t="s">
        <v>1315</v>
      </c>
      <c r="G67" s="21" t="s">
        <v>1242</v>
      </c>
      <c r="H67" s="21" t="str">
        <f t="shared" si="8"/>
        <v>Polna 39, 09-500 Gostynin</v>
      </c>
      <c r="I67" s="21" t="s">
        <v>1243</v>
      </c>
      <c r="J67" s="21" t="s">
        <v>894</v>
      </c>
      <c r="K67" s="21" t="s">
        <v>895</v>
      </c>
      <c r="L67" s="22">
        <v>109206</v>
      </c>
      <c r="M67" s="22">
        <f t="shared" ref="M67:M130" si="9">M66+L67</f>
        <v>7011368</v>
      </c>
      <c r="N67" s="21">
        <f t="shared" si="6"/>
        <v>109206</v>
      </c>
      <c r="O67" s="23">
        <v>109206</v>
      </c>
      <c r="P67" s="23">
        <f t="shared" si="7"/>
        <v>6848128</v>
      </c>
      <c r="Q67" s="20" t="s">
        <v>1525</v>
      </c>
      <c r="R67" s="32">
        <f t="shared" ref="R67:R130" si="10">O67*4.2629</f>
        <v>465534.2574</v>
      </c>
      <c r="S67" s="35">
        <f t="shared" si="5"/>
        <v>29192884.851199999</v>
      </c>
      <c r="T67" s="26"/>
    </row>
    <row r="68" spans="1:20" s="24" customFormat="1" ht="38.25" x14ac:dyDescent="0.2">
      <c r="A68" s="20">
        <v>67</v>
      </c>
      <c r="B68" s="20" t="s">
        <v>1365</v>
      </c>
      <c r="C68" s="21" t="s">
        <v>0</v>
      </c>
      <c r="D68" s="34">
        <v>90.5</v>
      </c>
      <c r="E68" s="20" t="s">
        <v>1512</v>
      </c>
      <c r="F68" s="21" t="s">
        <v>1366</v>
      </c>
      <c r="G68" s="21" t="s">
        <v>1367</v>
      </c>
      <c r="H68" s="21" t="str">
        <f t="shared" si="8"/>
        <v>DWORSKA 8, RADOCZA, 34-100 WADOWICE</v>
      </c>
      <c r="I68" s="21" t="s">
        <v>1368</v>
      </c>
      <c r="J68" s="21" t="s">
        <v>755</v>
      </c>
      <c r="K68" s="21" t="s">
        <v>1369</v>
      </c>
      <c r="L68" s="22">
        <v>62170</v>
      </c>
      <c r="M68" s="22">
        <f t="shared" si="9"/>
        <v>7073538</v>
      </c>
      <c r="N68" s="21">
        <f t="shared" si="6"/>
        <v>62170</v>
      </c>
      <c r="O68" s="23">
        <v>62170</v>
      </c>
      <c r="P68" s="23">
        <f t="shared" si="7"/>
        <v>6910298</v>
      </c>
      <c r="Q68" s="20" t="s">
        <v>1525</v>
      </c>
      <c r="R68" s="32">
        <f t="shared" si="10"/>
        <v>265024.49300000002</v>
      </c>
      <c r="S68" s="35">
        <f t="shared" ref="S68:S131" si="11">S67+R68</f>
        <v>29457909.3442</v>
      </c>
      <c r="T68" s="26"/>
    </row>
    <row r="69" spans="1:20" s="24" customFormat="1" ht="25.5" x14ac:dyDescent="0.2">
      <c r="A69" s="20">
        <v>68</v>
      </c>
      <c r="B69" s="20" t="s">
        <v>1425</v>
      </c>
      <c r="C69" s="21" t="s">
        <v>0</v>
      </c>
      <c r="D69" s="34">
        <v>90.5</v>
      </c>
      <c r="E69" s="20" t="s">
        <v>1512</v>
      </c>
      <c r="F69" s="21" t="s">
        <v>1426</v>
      </c>
      <c r="G69" s="21" t="s">
        <v>1427</v>
      </c>
      <c r="H69" s="21" t="str">
        <f t="shared" si="8"/>
        <v>Kaliska 5A , 99-400 Lowicz</v>
      </c>
      <c r="I69" s="21" t="s">
        <v>1428</v>
      </c>
      <c r="J69" s="21" t="s">
        <v>478</v>
      </c>
      <c r="K69" s="21" t="s">
        <v>1353</v>
      </c>
      <c r="L69" s="22">
        <v>125676</v>
      </c>
      <c r="M69" s="22">
        <f t="shared" si="9"/>
        <v>7199214</v>
      </c>
      <c r="N69" s="21">
        <f t="shared" si="6"/>
        <v>125676</v>
      </c>
      <c r="O69" s="23">
        <v>125676</v>
      </c>
      <c r="P69" s="23">
        <f t="shared" si="7"/>
        <v>7035974</v>
      </c>
      <c r="Q69" s="20" t="s">
        <v>1525</v>
      </c>
      <c r="R69" s="32">
        <f t="shared" si="10"/>
        <v>535744.22039999999</v>
      </c>
      <c r="S69" s="35">
        <f t="shared" si="11"/>
        <v>29993653.564599998</v>
      </c>
      <c r="T69" s="26"/>
    </row>
    <row r="70" spans="1:20" s="24" customFormat="1" ht="25.5" x14ac:dyDescent="0.2">
      <c r="A70" s="20">
        <v>69</v>
      </c>
      <c r="B70" s="20" t="s">
        <v>1488</v>
      </c>
      <c r="C70" s="21" t="s">
        <v>0</v>
      </c>
      <c r="D70" s="34">
        <v>90.5</v>
      </c>
      <c r="E70" s="20" t="s">
        <v>1512</v>
      </c>
      <c r="F70" s="21" t="s">
        <v>1489</v>
      </c>
      <c r="G70" s="21" t="s">
        <v>1490</v>
      </c>
      <c r="H70" s="21" t="str">
        <f t="shared" si="8"/>
        <v>Polna 15 , 37-464 Stalowa Wola</v>
      </c>
      <c r="I70" s="21" t="s">
        <v>1492</v>
      </c>
      <c r="J70" s="21" t="s">
        <v>1491</v>
      </c>
      <c r="K70" s="21" t="s">
        <v>361</v>
      </c>
      <c r="L70" s="22">
        <v>205230</v>
      </c>
      <c r="M70" s="22">
        <f t="shared" si="9"/>
        <v>7404444</v>
      </c>
      <c r="N70" s="21">
        <f t="shared" si="6"/>
        <v>150000</v>
      </c>
      <c r="O70" s="23">
        <v>150000</v>
      </c>
      <c r="P70" s="23">
        <f t="shared" si="7"/>
        <v>7185974</v>
      </c>
      <c r="Q70" s="20" t="s">
        <v>1525</v>
      </c>
      <c r="R70" s="32">
        <f t="shared" si="10"/>
        <v>639435</v>
      </c>
      <c r="S70" s="35">
        <f t="shared" si="11"/>
        <v>30633088.564599998</v>
      </c>
      <c r="T70" s="26"/>
    </row>
    <row r="71" spans="1:20" s="24" customFormat="1" ht="25.5" x14ac:dyDescent="0.2">
      <c r="A71" s="20">
        <v>70</v>
      </c>
      <c r="B71" s="20" t="s">
        <v>10</v>
      </c>
      <c r="C71" s="21" t="s">
        <v>0</v>
      </c>
      <c r="D71" s="34">
        <v>90</v>
      </c>
      <c r="E71" s="20" t="s">
        <v>1512</v>
      </c>
      <c r="F71" s="21" t="s">
        <v>11</v>
      </c>
      <c r="G71" s="21" t="s">
        <v>12</v>
      </c>
      <c r="H71" s="21" t="str">
        <f t="shared" si="8"/>
        <v>Dluga 130, 17-300 CZARTAJEW</v>
      </c>
      <c r="I71" s="21" t="s">
        <v>14</v>
      </c>
      <c r="J71" s="21" t="s">
        <v>13</v>
      </c>
      <c r="K71" s="21" t="s">
        <v>15</v>
      </c>
      <c r="L71" s="22">
        <v>114147</v>
      </c>
      <c r="M71" s="22">
        <f t="shared" si="9"/>
        <v>7518591</v>
      </c>
      <c r="N71" s="21">
        <f>IF(L71&gt;150000,150000,L71)</f>
        <v>114147</v>
      </c>
      <c r="O71" s="23">
        <v>114147</v>
      </c>
      <c r="P71" s="23">
        <f t="shared" si="7"/>
        <v>7300121</v>
      </c>
      <c r="Q71" s="20" t="s">
        <v>1525</v>
      </c>
      <c r="R71" s="32">
        <f t="shared" si="10"/>
        <v>486597.2463</v>
      </c>
      <c r="S71" s="35">
        <f t="shared" si="11"/>
        <v>31119685.810899999</v>
      </c>
      <c r="T71" s="26"/>
    </row>
    <row r="72" spans="1:20" s="24" customFormat="1" ht="38.25" x14ac:dyDescent="0.2">
      <c r="A72" s="20">
        <v>71</v>
      </c>
      <c r="B72" s="20" t="s">
        <v>55</v>
      </c>
      <c r="C72" s="21" t="s">
        <v>0</v>
      </c>
      <c r="D72" s="34">
        <v>90</v>
      </c>
      <c r="E72" s="20" t="s">
        <v>1512</v>
      </c>
      <c r="F72" s="21" t="s">
        <v>56</v>
      </c>
      <c r="G72" s="21" t="s">
        <v>57</v>
      </c>
      <c r="H72" s="21" t="str">
        <f t="shared" si="8"/>
        <v>ul. Szopienicka 66 , 40-395 Katowice</v>
      </c>
      <c r="I72" s="21" t="s">
        <v>59</v>
      </c>
      <c r="J72" s="21" t="s">
        <v>58</v>
      </c>
      <c r="K72" s="21" t="s">
        <v>60</v>
      </c>
      <c r="L72" s="22">
        <v>89864</v>
      </c>
      <c r="M72" s="22">
        <f t="shared" si="9"/>
        <v>7608455</v>
      </c>
      <c r="N72" s="21">
        <f t="shared" si="6"/>
        <v>89864</v>
      </c>
      <c r="O72" s="23">
        <v>89864</v>
      </c>
      <c r="P72" s="23">
        <f t="shared" si="7"/>
        <v>7389985</v>
      </c>
      <c r="Q72" s="20" t="s">
        <v>1525</v>
      </c>
      <c r="R72" s="32">
        <f t="shared" si="10"/>
        <v>383081.24560000002</v>
      </c>
      <c r="S72" s="35">
        <f t="shared" si="11"/>
        <v>31502767.056499999</v>
      </c>
      <c r="T72" s="26"/>
    </row>
    <row r="73" spans="1:20" s="24" customFormat="1" ht="25.5" x14ac:dyDescent="0.2">
      <c r="A73" s="20">
        <v>72</v>
      </c>
      <c r="B73" s="20" t="s">
        <v>318</v>
      </c>
      <c r="C73" s="21" t="s">
        <v>0</v>
      </c>
      <c r="D73" s="34">
        <v>90</v>
      </c>
      <c r="E73" s="20" t="s">
        <v>1512</v>
      </c>
      <c r="F73" s="21" t="s">
        <v>319</v>
      </c>
      <c r="G73" s="21" t="s">
        <v>320</v>
      </c>
      <c r="H73" s="21" t="str">
        <f t="shared" si="8"/>
        <v>Żeromskiego 8, 27-600 Sandomierz</v>
      </c>
      <c r="I73" s="21" t="s">
        <v>322</v>
      </c>
      <c r="J73" s="21" t="s">
        <v>321</v>
      </c>
      <c r="K73" s="21" t="s">
        <v>323</v>
      </c>
      <c r="L73" s="22">
        <v>139302</v>
      </c>
      <c r="M73" s="22">
        <f t="shared" si="9"/>
        <v>7747757</v>
      </c>
      <c r="N73" s="21">
        <f t="shared" si="6"/>
        <v>139302</v>
      </c>
      <c r="O73" s="23">
        <v>139302</v>
      </c>
      <c r="P73" s="23">
        <f t="shared" si="7"/>
        <v>7529287</v>
      </c>
      <c r="Q73" s="20" t="s">
        <v>1525</v>
      </c>
      <c r="R73" s="32">
        <f t="shared" si="10"/>
        <v>593830.49580000003</v>
      </c>
      <c r="S73" s="35">
        <f t="shared" si="11"/>
        <v>32096597.552299999</v>
      </c>
      <c r="T73" s="26"/>
    </row>
    <row r="74" spans="1:20" s="24" customFormat="1" ht="25.5" x14ac:dyDescent="0.2">
      <c r="A74" s="20">
        <v>73</v>
      </c>
      <c r="B74" s="20" t="s">
        <v>375</v>
      </c>
      <c r="C74" s="21" t="s">
        <v>0</v>
      </c>
      <c r="D74" s="34">
        <v>90</v>
      </c>
      <c r="E74" s="20" t="s">
        <v>1512</v>
      </c>
      <c r="F74" s="21" t="s">
        <v>376</v>
      </c>
      <c r="G74" s="21" t="s">
        <v>377</v>
      </c>
      <c r="H74" s="21" t="str">
        <f t="shared" si="8"/>
        <v>Rataja 7 , 42-400 Zawiercie</v>
      </c>
      <c r="I74" s="21" t="s">
        <v>378</v>
      </c>
      <c r="J74" s="21" t="s">
        <v>8</v>
      </c>
      <c r="K74" s="21" t="s">
        <v>9</v>
      </c>
      <c r="L74" s="22">
        <v>48004</v>
      </c>
      <c r="M74" s="22">
        <f t="shared" si="9"/>
        <v>7795761</v>
      </c>
      <c r="N74" s="21">
        <f t="shared" si="6"/>
        <v>48004</v>
      </c>
      <c r="O74" s="23">
        <v>48004</v>
      </c>
      <c r="P74" s="23">
        <f t="shared" si="7"/>
        <v>7577291</v>
      </c>
      <c r="Q74" s="20" t="s">
        <v>1525</v>
      </c>
      <c r="R74" s="32">
        <f t="shared" si="10"/>
        <v>204636.25160000002</v>
      </c>
      <c r="S74" s="35">
        <f t="shared" si="11"/>
        <v>32301233.8039</v>
      </c>
      <c r="T74" s="26"/>
    </row>
    <row r="75" spans="1:20" s="24" customFormat="1" ht="38.25" x14ac:dyDescent="0.2">
      <c r="A75" s="20">
        <v>74</v>
      </c>
      <c r="B75" s="20" t="s">
        <v>395</v>
      </c>
      <c r="C75" s="21" t="s">
        <v>0</v>
      </c>
      <c r="D75" s="34">
        <v>90</v>
      </c>
      <c r="E75" s="20" t="s">
        <v>1512</v>
      </c>
      <c r="F75" s="21" t="s">
        <v>396</v>
      </c>
      <c r="G75" s="21" t="s">
        <v>397</v>
      </c>
      <c r="H75" s="21" t="str">
        <f t="shared" si="8"/>
        <v>ul. Władysława Jagiełły 24, 09-150 Czerwińsk nad Wisłą</v>
      </c>
      <c r="I75" s="21" t="s">
        <v>399</v>
      </c>
      <c r="J75" s="21" t="s">
        <v>398</v>
      </c>
      <c r="K75" s="21" t="s">
        <v>400</v>
      </c>
      <c r="L75" s="22">
        <v>158178</v>
      </c>
      <c r="M75" s="22">
        <f t="shared" si="9"/>
        <v>7953939</v>
      </c>
      <c r="N75" s="21">
        <f t="shared" si="6"/>
        <v>150000</v>
      </c>
      <c r="O75" s="23">
        <v>150000</v>
      </c>
      <c r="P75" s="23">
        <f t="shared" si="7"/>
        <v>7727291</v>
      </c>
      <c r="Q75" s="20" t="s">
        <v>1525</v>
      </c>
      <c r="R75" s="32">
        <f t="shared" si="10"/>
        <v>639435</v>
      </c>
      <c r="S75" s="35">
        <f t="shared" si="11"/>
        <v>32940668.8039</v>
      </c>
      <c r="T75" s="26"/>
    </row>
    <row r="76" spans="1:20" s="24" customFormat="1" ht="38.25" x14ac:dyDescent="0.2">
      <c r="A76" s="20">
        <v>75</v>
      </c>
      <c r="B76" s="20" t="s">
        <v>451</v>
      </c>
      <c r="C76" s="21" t="s">
        <v>0</v>
      </c>
      <c r="D76" s="34">
        <v>90</v>
      </c>
      <c r="E76" s="20" t="s">
        <v>1512</v>
      </c>
      <c r="F76" s="21" t="s">
        <v>452</v>
      </c>
      <c r="G76" s="21" t="s">
        <v>453</v>
      </c>
      <c r="H76" s="21" t="str">
        <f t="shared" si="8"/>
        <v>Kolejowa 27, 28-500 Kazimierza Wielka</v>
      </c>
      <c r="I76" s="21" t="s">
        <v>455</v>
      </c>
      <c r="J76" s="21" t="s">
        <v>454</v>
      </c>
      <c r="K76" s="21" t="s">
        <v>456</v>
      </c>
      <c r="L76" s="22">
        <v>58366</v>
      </c>
      <c r="M76" s="22">
        <f t="shared" si="9"/>
        <v>8012305</v>
      </c>
      <c r="N76" s="21">
        <f t="shared" si="6"/>
        <v>58366</v>
      </c>
      <c r="O76" s="23">
        <v>58366</v>
      </c>
      <c r="P76" s="23">
        <f t="shared" si="7"/>
        <v>7785657</v>
      </c>
      <c r="Q76" s="20" t="s">
        <v>1525</v>
      </c>
      <c r="R76" s="32">
        <f t="shared" si="10"/>
        <v>248808.42140000002</v>
      </c>
      <c r="S76" s="35">
        <f t="shared" si="11"/>
        <v>33189477.225299999</v>
      </c>
      <c r="T76" s="26"/>
    </row>
    <row r="77" spans="1:20" s="24" customFormat="1" ht="38.25" x14ac:dyDescent="0.2">
      <c r="A77" s="20">
        <v>76</v>
      </c>
      <c r="B77" s="20" t="s">
        <v>493</v>
      </c>
      <c r="C77" s="21" t="s">
        <v>0</v>
      </c>
      <c r="D77" s="34">
        <v>90</v>
      </c>
      <c r="E77" s="20" t="s">
        <v>1512</v>
      </c>
      <c r="F77" s="21" t="s">
        <v>494</v>
      </c>
      <c r="G77" s="21" t="s">
        <v>495</v>
      </c>
      <c r="H77" s="21" t="str">
        <f t="shared" si="8"/>
        <v>Sw.Jana 27, 95-200 Pabianice</v>
      </c>
      <c r="I77" s="21" t="s">
        <v>497</v>
      </c>
      <c r="J77" s="21" t="s">
        <v>496</v>
      </c>
      <c r="K77" s="21" t="s">
        <v>498</v>
      </c>
      <c r="L77" s="22">
        <v>140990</v>
      </c>
      <c r="M77" s="22">
        <f t="shared" si="9"/>
        <v>8153295</v>
      </c>
      <c r="N77" s="21">
        <f t="shared" si="6"/>
        <v>140990</v>
      </c>
      <c r="O77" s="23">
        <v>140990</v>
      </c>
      <c r="P77" s="23">
        <f t="shared" si="7"/>
        <v>7926647</v>
      </c>
      <c r="Q77" s="20" t="s">
        <v>1525</v>
      </c>
      <c r="R77" s="32">
        <f t="shared" si="10"/>
        <v>601026.27100000007</v>
      </c>
      <c r="S77" s="35">
        <f t="shared" si="11"/>
        <v>33790503.496299997</v>
      </c>
      <c r="T77" s="26"/>
    </row>
    <row r="78" spans="1:20" s="24" customFormat="1" ht="25.5" x14ac:dyDescent="0.2">
      <c r="A78" s="20">
        <v>77</v>
      </c>
      <c r="B78" s="20" t="s">
        <v>544</v>
      </c>
      <c r="C78" s="21" t="s">
        <v>0</v>
      </c>
      <c r="D78" s="34">
        <v>90</v>
      </c>
      <c r="E78" s="20" t="s">
        <v>1512</v>
      </c>
      <c r="F78" s="21" t="s">
        <v>545</v>
      </c>
      <c r="G78" s="21" t="s">
        <v>546</v>
      </c>
      <c r="H78" s="21" t="str">
        <f t="shared" si="8"/>
        <v>11 Listopada 24, 19-300 Ełk</v>
      </c>
      <c r="I78" s="21" t="s">
        <v>547</v>
      </c>
      <c r="J78" s="21" t="s">
        <v>158</v>
      </c>
      <c r="K78" s="21" t="s">
        <v>160</v>
      </c>
      <c r="L78" s="22">
        <v>146192</v>
      </c>
      <c r="M78" s="22">
        <f t="shared" si="9"/>
        <v>8299487</v>
      </c>
      <c r="N78" s="21">
        <f t="shared" si="6"/>
        <v>146192</v>
      </c>
      <c r="O78" s="23">
        <v>146192</v>
      </c>
      <c r="P78" s="23">
        <f t="shared" si="7"/>
        <v>8072839</v>
      </c>
      <c r="Q78" s="20" t="s">
        <v>1525</v>
      </c>
      <c r="R78" s="32">
        <f t="shared" si="10"/>
        <v>623201.87679999997</v>
      </c>
      <c r="S78" s="35">
        <f t="shared" si="11"/>
        <v>34413705.373099998</v>
      </c>
      <c r="T78" s="26"/>
    </row>
    <row r="79" spans="1:20" s="24" customFormat="1" ht="25.5" x14ac:dyDescent="0.2">
      <c r="A79" s="20">
        <v>78</v>
      </c>
      <c r="B79" s="20" t="s">
        <v>593</v>
      </c>
      <c r="C79" s="21" t="s">
        <v>0</v>
      </c>
      <c r="D79" s="34">
        <v>90</v>
      </c>
      <c r="E79" s="20" t="s">
        <v>1512</v>
      </c>
      <c r="F79" s="21" t="s">
        <v>594</v>
      </c>
      <c r="G79" s="21" t="s">
        <v>595</v>
      </c>
      <c r="H79" s="21" t="str">
        <f>CONCATENATE(I79,", ",J79," ",K79)</f>
        <v>Dawida 9/11, 50-527 Wroclaw</v>
      </c>
      <c r="I79" s="21" t="s">
        <v>597</v>
      </c>
      <c r="J79" s="21" t="s">
        <v>596</v>
      </c>
      <c r="K79" s="21" t="s">
        <v>535</v>
      </c>
      <c r="L79" s="22">
        <v>158178</v>
      </c>
      <c r="M79" s="22">
        <f t="shared" si="9"/>
        <v>8457665</v>
      </c>
      <c r="N79" s="21">
        <f>IF(L79&gt;150000,150000,L79)</f>
        <v>150000</v>
      </c>
      <c r="O79" s="23">
        <v>150000</v>
      </c>
      <c r="P79" s="23">
        <f t="shared" si="7"/>
        <v>8222839</v>
      </c>
      <c r="Q79" s="20" t="s">
        <v>1525</v>
      </c>
      <c r="R79" s="32">
        <f t="shared" si="10"/>
        <v>639435</v>
      </c>
      <c r="S79" s="35">
        <f t="shared" si="11"/>
        <v>35053140.373099998</v>
      </c>
      <c r="T79" s="26"/>
    </row>
    <row r="80" spans="1:20" s="24" customFormat="1" ht="25.5" x14ac:dyDescent="0.2">
      <c r="A80" s="20">
        <v>79</v>
      </c>
      <c r="B80" s="20" t="s">
        <v>632</v>
      </c>
      <c r="C80" s="21" t="s">
        <v>0</v>
      </c>
      <c r="D80" s="34">
        <v>90</v>
      </c>
      <c r="E80" s="20" t="s">
        <v>1512</v>
      </c>
      <c r="F80" s="21" t="s">
        <v>103</v>
      </c>
      <c r="G80" s="21" t="s">
        <v>633</v>
      </c>
      <c r="H80" s="21" t="str">
        <f t="shared" si="8"/>
        <v>Plac Słowackiego 13, 34-400 Nowy Targ</v>
      </c>
      <c r="I80" s="21" t="s">
        <v>634</v>
      </c>
      <c r="J80" s="21" t="s">
        <v>234</v>
      </c>
      <c r="K80" s="21" t="s">
        <v>236</v>
      </c>
      <c r="L80" s="22">
        <v>89624</v>
      </c>
      <c r="M80" s="22">
        <f t="shared" si="9"/>
        <v>8547289</v>
      </c>
      <c r="N80" s="21">
        <f t="shared" si="6"/>
        <v>89624</v>
      </c>
      <c r="O80" s="23">
        <v>89624</v>
      </c>
      <c r="P80" s="23">
        <f t="shared" si="7"/>
        <v>8312463</v>
      </c>
      <c r="Q80" s="20" t="s">
        <v>1525</v>
      </c>
      <c r="R80" s="32">
        <f t="shared" si="10"/>
        <v>382058.1496</v>
      </c>
      <c r="S80" s="35">
        <f t="shared" si="11"/>
        <v>35435198.522699997</v>
      </c>
      <c r="T80" s="26"/>
    </row>
    <row r="81" spans="1:20" s="24" customFormat="1" ht="25.5" x14ac:dyDescent="0.2">
      <c r="A81" s="20">
        <v>80</v>
      </c>
      <c r="B81" s="20" t="s">
        <v>641</v>
      </c>
      <c r="C81" s="21" t="s">
        <v>0</v>
      </c>
      <c r="D81" s="34">
        <v>90</v>
      </c>
      <c r="E81" s="20" t="s">
        <v>1512</v>
      </c>
      <c r="F81" s="21" t="s">
        <v>642</v>
      </c>
      <c r="G81" s="21" t="s">
        <v>643</v>
      </c>
      <c r="H81" s="21" t="str">
        <f t="shared" si="8"/>
        <v>Koscielna 2, 62-604 Koscielec</v>
      </c>
      <c r="I81" s="21" t="s">
        <v>645</v>
      </c>
      <c r="J81" s="21" t="s">
        <v>644</v>
      </c>
      <c r="K81" s="21" t="s">
        <v>646</v>
      </c>
      <c r="L81" s="22">
        <v>114816</v>
      </c>
      <c r="M81" s="22">
        <f t="shared" si="9"/>
        <v>8662105</v>
      </c>
      <c r="N81" s="21">
        <f t="shared" si="6"/>
        <v>114816</v>
      </c>
      <c r="O81" s="23">
        <v>114816</v>
      </c>
      <c r="P81" s="23">
        <f t="shared" si="7"/>
        <v>8427279</v>
      </c>
      <c r="Q81" s="20" t="s">
        <v>1525</v>
      </c>
      <c r="R81" s="32">
        <f t="shared" si="10"/>
        <v>489449.12640000001</v>
      </c>
      <c r="S81" s="35">
        <f t="shared" si="11"/>
        <v>35924647.649099998</v>
      </c>
      <c r="T81" s="26"/>
    </row>
    <row r="82" spans="1:20" s="24" customFormat="1" ht="25.5" x14ac:dyDescent="0.2">
      <c r="A82" s="20">
        <v>81</v>
      </c>
      <c r="B82" s="20" t="s">
        <v>647</v>
      </c>
      <c r="C82" s="21" t="s">
        <v>0</v>
      </c>
      <c r="D82" s="34">
        <v>90</v>
      </c>
      <c r="E82" s="20" t="s">
        <v>1512</v>
      </c>
      <c r="F82" s="21" t="s">
        <v>648</v>
      </c>
      <c r="G82" s="21" t="s">
        <v>649</v>
      </c>
      <c r="H82" s="21" t="str">
        <f t="shared" si="8"/>
        <v>Ul. Koszalińska 5, 76-200 Słupsk</v>
      </c>
      <c r="I82" s="21" t="s">
        <v>650</v>
      </c>
      <c r="J82" s="21" t="s">
        <v>141</v>
      </c>
      <c r="K82" s="21" t="s">
        <v>142</v>
      </c>
      <c r="L82" s="22">
        <v>76396</v>
      </c>
      <c r="M82" s="22">
        <f t="shared" si="9"/>
        <v>8738501</v>
      </c>
      <c r="N82" s="21">
        <f t="shared" si="6"/>
        <v>76396</v>
      </c>
      <c r="O82" s="23">
        <v>76396</v>
      </c>
      <c r="P82" s="23">
        <f t="shared" si="7"/>
        <v>8503675</v>
      </c>
      <c r="Q82" s="20" t="s">
        <v>1525</v>
      </c>
      <c r="R82" s="32">
        <f t="shared" si="10"/>
        <v>325668.50839999999</v>
      </c>
      <c r="S82" s="35">
        <f t="shared" si="11"/>
        <v>36250316.157499999</v>
      </c>
      <c r="T82" s="26"/>
    </row>
    <row r="83" spans="1:20" s="24" customFormat="1" ht="25.5" x14ac:dyDescent="0.2">
      <c r="A83" s="20">
        <v>82</v>
      </c>
      <c r="B83" s="20" t="s">
        <v>724</v>
      </c>
      <c r="C83" s="21" t="s">
        <v>0</v>
      </c>
      <c r="D83" s="34">
        <v>90</v>
      </c>
      <c r="E83" s="20" t="s">
        <v>1512</v>
      </c>
      <c r="F83" s="21" t="s">
        <v>725</v>
      </c>
      <c r="G83" s="21" t="s">
        <v>726</v>
      </c>
      <c r="H83" s="21" t="str">
        <f t="shared" si="8"/>
        <v>Zakladowa 1, 42-480 Poreba</v>
      </c>
      <c r="I83" s="21" t="s">
        <v>728</v>
      </c>
      <c r="J83" s="21" t="s">
        <v>727</v>
      </c>
      <c r="K83" s="21" t="s">
        <v>729</v>
      </c>
      <c r="L83" s="22">
        <v>62688</v>
      </c>
      <c r="M83" s="22">
        <f t="shared" si="9"/>
        <v>8801189</v>
      </c>
      <c r="N83" s="21">
        <f t="shared" si="6"/>
        <v>62688</v>
      </c>
      <c r="O83" s="23">
        <v>62688</v>
      </c>
      <c r="P83" s="23">
        <f t="shared" si="7"/>
        <v>8566363</v>
      </c>
      <c r="Q83" s="20" t="s">
        <v>1525</v>
      </c>
      <c r="R83" s="32">
        <f t="shared" si="10"/>
        <v>267232.6752</v>
      </c>
      <c r="S83" s="35">
        <f t="shared" si="11"/>
        <v>36517548.832699999</v>
      </c>
      <c r="T83" s="26"/>
    </row>
    <row r="84" spans="1:20" s="24" customFormat="1" ht="38.25" x14ac:dyDescent="0.2">
      <c r="A84" s="20">
        <v>83</v>
      </c>
      <c r="B84" s="20" t="s">
        <v>836</v>
      </c>
      <c r="C84" s="21" t="s">
        <v>0</v>
      </c>
      <c r="D84" s="34">
        <v>90</v>
      </c>
      <c r="E84" s="20" t="s">
        <v>1512</v>
      </c>
      <c r="F84" s="21" t="s">
        <v>837</v>
      </c>
      <c r="G84" s="21" t="s">
        <v>838</v>
      </c>
      <c r="H84" s="21" t="str">
        <f t="shared" si="8"/>
        <v>Traugutta 2, 58-400 Kamienna Góra</v>
      </c>
      <c r="I84" s="21" t="s">
        <v>840</v>
      </c>
      <c r="J84" s="21" t="s">
        <v>839</v>
      </c>
      <c r="K84" s="21" t="s">
        <v>841</v>
      </c>
      <c r="L84" s="22">
        <v>146592</v>
      </c>
      <c r="M84" s="22">
        <f t="shared" si="9"/>
        <v>8947781</v>
      </c>
      <c r="N84" s="21">
        <f t="shared" si="6"/>
        <v>146592</v>
      </c>
      <c r="O84" s="23">
        <v>146592</v>
      </c>
      <c r="P84" s="23">
        <f t="shared" si="7"/>
        <v>8712955</v>
      </c>
      <c r="Q84" s="20" t="s">
        <v>1525</v>
      </c>
      <c r="R84" s="32">
        <f t="shared" si="10"/>
        <v>624907.0368</v>
      </c>
      <c r="S84" s="35">
        <f t="shared" si="11"/>
        <v>37142455.869499996</v>
      </c>
      <c r="T84" s="26"/>
    </row>
    <row r="85" spans="1:20" s="24" customFormat="1" ht="25.5" x14ac:dyDescent="0.2">
      <c r="A85" s="20">
        <v>84</v>
      </c>
      <c r="B85" s="20" t="s">
        <v>848</v>
      </c>
      <c r="C85" s="21" t="s">
        <v>0</v>
      </c>
      <c r="D85" s="34">
        <v>90</v>
      </c>
      <c r="E85" s="20" t="s">
        <v>1512</v>
      </c>
      <c r="F85" s="21" t="s">
        <v>849</v>
      </c>
      <c r="G85" s="21" t="s">
        <v>850</v>
      </c>
      <c r="H85" s="21" t="str">
        <f t="shared" si="8"/>
        <v>ul. Prusa 20, 42-207 Częstochowa</v>
      </c>
      <c r="I85" s="21" t="s">
        <v>852</v>
      </c>
      <c r="J85" s="21" t="s">
        <v>851</v>
      </c>
      <c r="K85" s="21" t="s">
        <v>469</v>
      </c>
      <c r="L85" s="22">
        <v>147950</v>
      </c>
      <c r="M85" s="22">
        <f t="shared" si="9"/>
        <v>9095731</v>
      </c>
      <c r="N85" s="21">
        <f t="shared" si="6"/>
        <v>147950</v>
      </c>
      <c r="O85" s="23">
        <v>147950</v>
      </c>
      <c r="P85" s="23">
        <f t="shared" si="7"/>
        <v>8860905</v>
      </c>
      <c r="Q85" s="20" t="s">
        <v>1525</v>
      </c>
      <c r="R85" s="32">
        <f t="shared" si="10"/>
        <v>630696.05500000005</v>
      </c>
      <c r="S85" s="35">
        <f t="shared" si="11"/>
        <v>37773151.924499996</v>
      </c>
      <c r="T85" s="26"/>
    </row>
    <row r="86" spans="1:20" s="24" customFormat="1" ht="25.5" x14ac:dyDescent="0.2">
      <c r="A86" s="20">
        <v>85</v>
      </c>
      <c r="B86" s="20" t="s">
        <v>857</v>
      </c>
      <c r="C86" s="21" t="s">
        <v>0</v>
      </c>
      <c r="D86" s="34">
        <v>90</v>
      </c>
      <c r="E86" s="20" t="s">
        <v>1512</v>
      </c>
      <c r="F86" s="21" t="s">
        <v>858</v>
      </c>
      <c r="G86" s="21" t="s">
        <v>859</v>
      </c>
      <c r="H86" s="21" t="str">
        <f t="shared" si="8"/>
        <v>Ruszczanska 23, 28-230 Polaniec</v>
      </c>
      <c r="I86" s="21" t="s">
        <v>861</v>
      </c>
      <c r="J86" s="21" t="s">
        <v>860</v>
      </c>
      <c r="K86" s="21" t="s">
        <v>862</v>
      </c>
      <c r="L86" s="22">
        <v>54790</v>
      </c>
      <c r="M86" s="22">
        <f t="shared" si="9"/>
        <v>9150521</v>
      </c>
      <c r="N86" s="21">
        <f t="shared" si="6"/>
        <v>54790</v>
      </c>
      <c r="O86" s="23">
        <v>54790</v>
      </c>
      <c r="P86" s="23">
        <f t="shared" si="7"/>
        <v>8915695</v>
      </c>
      <c r="Q86" s="20" t="s">
        <v>1525</v>
      </c>
      <c r="R86" s="32">
        <f t="shared" si="10"/>
        <v>233564.291</v>
      </c>
      <c r="S86" s="35">
        <f t="shared" si="11"/>
        <v>38006716.215499997</v>
      </c>
      <c r="T86" s="26"/>
    </row>
    <row r="87" spans="1:20" s="24" customFormat="1" ht="25.5" x14ac:dyDescent="0.2">
      <c r="A87" s="20">
        <v>86</v>
      </c>
      <c r="B87" s="20" t="s">
        <v>863</v>
      </c>
      <c r="C87" s="21" t="s">
        <v>0</v>
      </c>
      <c r="D87" s="34">
        <v>90</v>
      </c>
      <c r="E87" s="20" t="s">
        <v>1512</v>
      </c>
      <c r="F87" s="21" t="s">
        <v>864</v>
      </c>
      <c r="G87" s="21" t="s">
        <v>865</v>
      </c>
      <c r="H87" s="21" t="str">
        <f t="shared" si="8"/>
        <v>ul. Targowa 86, 03-448 Warszawa</v>
      </c>
      <c r="I87" s="21" t="s">
        <v>867</v>
      </c>
      <c r="J87" s="21" t="s">
        <v>866</v>
      </c>
      <c r="K87" s="21" t="s">
        <v>34</v>
      </c>
      <c r="L87" s="22">
        <v>74616</v>
      </c>
      <c r="M87" s="22">
        <f t="shared" si="9"/>
        <v>9225137</v>
      </c>
      <c r="N87" s="21">
        <f t="shared" ref="N87:N152" si="12">IF(L87&gt;150000,150000,L87)</f>
        <v>74616</v>
      </c>
      <c r="O87" s="23">
        <v>74616</v>
      </c>
      <c r="P87" s="23">
        <f t="shared" si="7"/>
        <v>8990311</v>
      </c>
      <c r="Q87" s="20" t="s">
        <v>1525</v>
      </c>
      <c r="R87" s="32">
        <f t="shared" si="10"/>
        <v>318080.54639999999</v>
      </c>
      <c r="S87" s="35">
        <f t="shared" si="11"/>
        <v>38324796.7619</v>
      </c>
      <c r="T87" s="26"/>
    </row>
    <row r="88" spans="1:20" s="24" customFormat="1" ht="25.5" x14ac:dyDescent="0.2">
      <c r="A88" s="20">
        <v>87</v>
      </c>
      <c r="B88" s="20" t="s">
        <v>914</v>
      </c>
      <c r="C88" s="21" t="s">
        <v>0</v>
      </c>
      <c r="D88" s="34">
        <v>90</v>
      </c>
      <c r="E88" s="20" t="s">
        <v>1512</v>
      </c>
      <c r="F88" s="21" t="s">
        <v>915</v>
      </c>
      <c r="G88" s="21" t="s">
        <v>916</v>
      </c>
      <c r="H88" s="21" t="str">
        <f t="shared" si="8"/>
        <v>SEMPOŁOWSKIEJ 2, 76-100 SŁAWNO</v>
      </c>
      <c r="I88" s="21" t="s">
        <v>918</v>
      </c>
      <c r="J88" s="21" t="s">
        <v>917</v>
      </c>
      <c r="K88" s="21" t="s">
        <v>919</v>
      </c>
      <c r="L88" s="22">
        <v>125016</v>
      </c>
      <c r="M88" s="22">
        <f t="shared" si="9"/>
        <v>9350153</v>
      </c>
      <c r="N88" s="21">
        <f t="shared" si="12"/>
        <v>125016</v>
      </c>
      <c r="O88" s="23">
        <v>125016</v>
      </c>
      <c r="P88" s="23">
        <f t="shared" si="7"/>
        <v>9115327</v>
      </c>
      <c r="Q88" s="20" t="s">
        <v>1525</v>
      </c>
      <c r="R88" s="32">
        <f t="shared" si="10"/>
        <v>532930.70640000002</v>
      </c>
      <c r="S88" s="35">
        <f t="shared" si="11"/>
        <v>38857727.4683</v>
      </c>
      <c r="T88" s="26"/>
    </row>
    <row r="89" spans="1:20" s="24" customFormat="1" ht="25.5" x14ac:dyDescent="0.2">
      <c r="A89" s="20">
        <v>88</v>
      </c>
      <c r="B89" s="20" t="s">
        <v>920</v>
      </c>
      <c r="C89" s="21" t="s">
        <v>0</v>
      </c>
      <c r="D89" s="34">
        <v>90</v>
      </c>
      <c r="E89" s="20" t="s">
        <v>1512</v>
      </c>
      <c r="F89" s="21" t="s">
        <v>921</v>
      </c>
      <c r="G89" s="21" t="s">
        <v>922</v>
      </c>
      <c r="H89" s="21" t="str">
        <f t="shared" si="8"/>
        <v>M. J. Piłsudskiego 63 , 96-500 Sochaczew</v>
      </c>
      <c r="I89" s="21" t="s">
        <v>924</v>
      </c>
      <c r="J89" s="21" t="s">
        <v>923</v>
      </c>
      <c r="K89" s="21" t="s">
        <v>925</v>
      </c>
      <c r="L89" s="22">
        <v>92736</v>
      </c>
      <c r="M89" s="22">
        <f t="shared" si="9"/>
        <v>9442889</v>
      </c>
      <c r="N89" s="21">
        <f t="shared" si="12"/>
        <v>92736</v>
      </c>
      <c r="O89" s="23">
        <v>92736</v>
      </c>
      <c r="P89" s="23">
        <f t="shared" si="7"/>
        <v>9208063</v>
      </c>
      <c r="Q89" s="20" t="s">
        <v>1525</v>
      </c>
      <c r="R89" s="32">
        <f t="shared" si="10"/>
        <v>395324.29440000001</v>
      </c>
      <c r="S89" s="35">
        <f t="shared" si="11"/>
        <v>39253051.762699999</v>
      </c>
      <c r="T89" s="26"/>
    </row>
    <row r="90" spans="1:20" s="24" customFormat="1" ht="25.5" x14ac:dyDescent="0.2">
      <c r="A90" s="20">
        <v>89</v>
      </c>
      <c r="B90" s="20" t="s">
        <v>929</v>
      </c>
      <c r="C90" s="21" t="s">
        <v>0</v>
      </c>
      <c r="D90" s="34">
        <v>90</v>
      </c>
      <c r="E90" s="20" t="s">
        <v>1512</v>
      </c>
      <c r="F90" s="21" t="s">
        <v>930</v>
      </c>
      <c r="G90" s="21" t="s">
        <v>931</v>
      </c>
      <c r="H90" s="21" t="str">
        <f t="shared" si="8"/>
        <v>Milewskiego 3B, 62-700 Turek</v>
      </c>
      <c r="I90" s="21" t="s">
        <v>933</v>
      </c>
      <c r="J90" s="21" t="s">
        <v>932</v>
      </c>
      <c r="K90" s="21" t="s">
        <v>934</v>
      </c>
      <c r="L90" s="22">
        <v>169108</v>
      </c>
      <c r="M90" s="22">
        <f t="shared" si="9"/>
        <v>9611997</v>
      </c>
      <c r="N90" s="21">
        <f t="shared" si="12"/>
        <v>150000</v>
      </c>
      <c r="O90" s="23">
        <v>150000</v>
      </c>
      <c r="P90" s="23">
        <f t="shared" si="7"/>
        <v>9358063</v>
      </c>
      <c r="Q90" s="20" t="s">
        <v>1525</v>
      </c>
      <c r="R90" s="32">
        <f t="shared" si="10"/>
        <v>639435</v>
      </c>
      <c r="S90" s="35">
        <f t="shared" si="11"/>
        <v>39892486.762699999</v>
      </c>
      <c r="T90" s="26"/>
    </row>
    <row r="91" spans="1:20" s="24" customFormat="1" ht="25.5" x14ac:dyDescent="0.2">
      <c r="A91" s="20">
        <v>90</v>
      </c>
      <c r="B91" s="20" t="s">
        <v>935</v>
      </c>
      <c r="C91" s="21" t="s">
        <v>0</v>
      </c>
      <c r="D91" s="34">
        <v>90</v>
      </c>
      <c r="E91" s="20" t="s">
        <v>1512</v>
      </c>
      <c r="F91" s="21" t="s">
        <v>936</v>
      </c>
      <c r="G91" s="21" t="s">
        <v>937</v>
      </c>
      <c r="H91" s="21" t="str">
        <f t="shared" si="8"/>
        <v>OKRZEI 6, 06-400 Ciechanów</v>
      </c>
      <c r="I91" s="21" t="s">
        <v>938</v>
      </c>
      <c r="J91" s="21" t="s">
        <v>362</v>
      </c>
      <c r="K91" s="21" t="s">
        <v>939</v>
      </c>
      <c r="L91" s="22">
        <v>149112</v>
      </c>
      <c r="M91" s="22">
        <f t="shared" si="9"/>
        <v>9761109</v>
      </c>
      <c r="N91" s="21">
        <f t="shared" si="12"/>
        <v>149112</v>
      </c>
      <c r="O91" s="23">
        <v>149112</v>
      </c>
      <c r="P91" s="23">
        <f t="shared" si="7"/>
        <v>9507175</v>
      </c>
      <c r="Q91" s="20" t="s">
        <v>1525</v>
      </c>
      <c r="R91" s="32">
        <f t="shared" si="10"/>
        <v>635649.54480000003</v>
      </c>
      <c r="S91" s="35">
        <f t="shared" si="11"/>
        <v>40528136.307499997</v>
      </c>
      <c r="T91" s="26"/>
    </row>
    <row r="92" spans="1:20" s="24" customFormat="1" ht="25.5" x14ac:dyDescent="0.2">
      <c r="A92" s="20">
        <v>91</v>
      </c>
      <c r="B92" s="20" t="s">
        <v>945</v>
      </c>
      <c r="C92" s="21" t="s">
        <v>0</v>
      </c>
      <c r="D92" s="34">
        <v>90</v>
      </c>
      <c r="E92" s="20" t="s">
        <v>1512</v>
      </c>
      <c r="F92" s="21" t="s">
        <v>946</v>
      </c>
      <c r="G92" s="21" t="s">
        <v>947</v>
      </c>
      <c r="H92" s="21" t="str">
        <f t="shared" si="8"/>
        <v>Willowa 5, 55-140 Żmigród</v>
      </c>
      <c r="I92" s="21" t="s">
        <v>949</v>
      </c>
      <c r="J92" s="21" t="s">
        <v>948</v>
      </c>
      <c r="K92" s="21" t="s">
        <v>950</v>
      </c>
      <c r="L92" s="22">
        <v>96008</v>
      </c>
      <c r="M92" s="22">
        <f t="shared" si="9"/>
        <v>9857117</v>
      </c>
      <c r="N92" s="21">
        <f t="shared" si="12"/>
        <v>96008</v>
      </c>
      <c r="O92" s="23">
        <v>96008</v>
      </c>
      <c r="P92" s="23">
        <f t="shared" si="7"/>
        <v>9603183</v>
      </c>
      <c r="Q92" s="20" t="s">
        <v>1525</v>
      </c>
      <c r="R92" s="32">
        <f t="shared" si="10"/>
        <v>409272.50320000004</v>
      </c>
      <c r="S92" s="35">
        <f t="shared" si="11"/>
        <v>40937408.810699999</v>
      </c>
      <c r="T92" s="26"/>
    </row>
    <row r="93" spans="1:20" s="24" customFormat="1" ht="25.5" x14ac:dyDescent="0.2">
      <c r="A93" s="20">
        <v>92</v>
      </c>
      <c r="B93" s="20" t="s">
        <v>997</v>
      </c>
      <c r="C93" s="21" t="s">
        <v>0</v>
      </c>
      <c r="D93" s="34">
        <v>90</v>
      </c>
      <c r="E93" s="20" t="s">
        <v>1512</v>
      </c>
      <c r="F93" s="21" t="s">
        <v>998</v>
      </c>
      <c r="G93" s="21" t="s">
        <v>999</v>
      </c>
      <c r="H93" s="21" t="str">
        <f t="shared" si="8"/>
        <v>S. Żeromskiego 41, 58-260 Bielawa</v>
      </c>
      <c r="I93" s="21" t="s">
        <v>1001</v>
      </c>
      <c r="J93" s="21" t="s">
        <v>1000</v>
      </c>
      <c r="K93" s="21" t="s">
        <v>1002</v>
      </c>
      <c r="L93" s="22">
        <v>114816</v>
      </c>
      <c r="M93" s="22">
        <f t="shared" si="9"/>
        <v>9971933</v>
      </c>
      <c r="N93" s="21">
        <f t="shared" si="12"/>
        <v>114816</v>
      </c>
      <c r="O93" s="23">
        <v>114816</v>
      </c>
      <c r="P93" s="23">
        <f t="shared" si="7"/>
        <v>9717999</v>
      </c>
      <c r="Q93" s="20" t="s">
        <v>1525</v>
      </c>
      <c r="R93" s="32">
        <f t="shared" si="10"/>
        <v>489449.12640000001</v>
      </c>
      <c r="S93" s="35">
        <f t="shared" si="11"/>
        <v>41426857.937100001</v>
      </c>
      <c r="T93" s="26"/>
    </row>
    <row r="94" spans="1:20" s="24" customFormat="1" ht="25.5" x14ac:dyDescent="0.2">
      <c r="A94" s="20">
        <v>93</v>
      </c>
      <c r="B94" s="20" t="s">
        <v>1003</v>
      </c>
      <c r="C94" s="21" t="s">
        <v>0</v>
      </c>
      <c r="D94" s="34">
        <v>90</v>
      </c>
      <c r="E94" s="20" t="s">
        <v>1512</v>
      </c>
      <c r="F94" s="21" t="s">
        <v>1004</v>
      </c>
      <c r="G94" s="21" t="s">
        <v>1005</v>
      </c>
      <c r="H94" s="21" t="str">
        <f t="shared" si="8"/>
        <v>Dworcowa 19, 70-206 Szczecin</v>
      </c>
      <c r="I94" s="21" t="s">
        <v>1007</v>
      </c>
      <c r="J94" s="21" t="s">
        <v>1006</v>
      </c>
      <c r="K94" s="21" t="s">
        <v>1</v>
      </c>
      <c r="L94" s="22">
        <v>123954</v>
      </c>
      <c r="M94" s="22">
        <f t="shared" si="9"/>
        <v>10095887</v>
      </c>
      <c r="N94" s="21">
        <f t="shared" si="12"/>
        <v>123954</v>
      </c>
      <c r="O94" s="23">
        <v>123954</v>
      </c>
      <c r="P94" s="23">
        <f t="shared" si="7"/>
        <v>9841953</v>
      </c>
      <c r="Q94" s="20" t="s">
        <v>1525</v>
      </c>
      <c r="R94" s="32">
        <f t="shared" si="10"/>
        <v>528403.50659999996</v>
      </c>
      <c r="S94" s="35">
        <f t="shared" si="11"/>
        <v>41955261.443700001</v>
      </c>
      <c r="T94" s="26"/>
    </row>
    <row r="95" spans="1:20" s="24" customFormat="1" ht="38.25" x14ac:dyDescent="0.2">
      <c r="A95" s="20">
        <v>94</v>
      </c>
      <c r="B95" s="20" t="s">
        <v>1019</v>
      </c>
      <c r="C95" s="21" t="s">
        <v>0</v>
      </c>
      <c r="D95" s="34">
        <v>90</v>
      </c>
      <c r="E95" s="20" t="s">
        <v>1512</v>
      </c>
      <c r="F95" s="21" t="s">
        <v>1020</v>
      </c>
      <c r="G95" s="21" t="s">
        <v>1021</v>
      </c>
      <c r="H95" s="21" t="str">
        <f>CONCATENATE(I95,", ",J95," ",K95)</f>
        <v>Heleny i Wincentego Tyrankiewiczów 2, 59-700 Bolesławiec</v>
      </c>
      <c r="I95" s="21" t="s">
        <v>1022</v>
      </c>
      <c r="J95" s="21" t="s">
        <v>625</v>
      </c>
      <c r="K95" s="21" t="s">
        <v>1023</v>
      </c>
      <c r="L95" s="22">
        <v>152312</v>
      </c>
      <c r="M95" s="22">
        <f t="shared" si="9"/>
        <v>10248199</v>
      </c>
      <c r="N95" s="21">
        <f>IF(L95&gt;150000,150000,L95)</f>
        <v>150000</v>
      </c>
      <c r="O95" s="23">
        <v>150000</v>
      </c>
      <c r="P95" s="23">
        <f t="shared" si="7"/>
        <v>9991953</v>
      </c>
      <c r="Q95" s="20" t="s">
        <v>1525</v>
      </c>
      <c r="R95" s="32">
        <f t="shared" si="10"/>
        <v>639435</v>
      </c>
      <c r="S95" s="35">
        <f t="shared" si="11"/>
        <v>42594696.443700001</v>
      </c>
      <c r="T95" s="26"/>
    </row>
    <row r="96" spans="1:20" s="24" customFormat="1" ht="25.5" x14ac:dyDescent="0.2">
      <c r="A96" s="20">
        <v>95</v>
      </c>
      <c r="B96" s="20" t="s">
        <v>1030</v>
      </c>
      <c r="C96" s="21" t="s">
        <v>0</v>
      </c>
      <c r="D96" s="34">
        <v>90</v>
      </c>
      <c r="E96" s="20" t="s">
        <v>1512</v>
      </c>
      <c r="F96" s="21" t="s">
        <v>1031</v>
      </c>
      <c r="G96" s="21" t="s">
        <v>1032</v>
      </c>
      <c r="H96" s="21" t="str">
        <f t="shared" si="8"/>
        <v>ul. Smoleńska 5/7, 80-058 Gdańsk</v>
      </c>
      <c r="I96" s="21" t="s">
        <v>1034</v>
      </c>
      <c r="J96" s="21" t="s">
        <v>1033</v>
      </c>
      <c r="K96" s="21" t="s">
        <v>560</v>
      </c>
      <c r="L96" s="22">
        <v>130532</v>
      </c>
      <c r="M96" s="22">
        <f t="shared" si="9"/>
        <v>10378731</v>
      </c>
      <c r="N96" s="21">
        <f t="shared" si="12"/>
        <v>130532</v>
      </c>
      <c r="O96" s="23">
        <v>130532</v>
      </c>
      <c r="P96" s="23">
        <f t="shared" si="7"/>
        <v>10122485</v>
      </c>
      <c r="Q96" s="20" t="s">
        <v>1525</v>
      </c>
      <c r="R96" s="32">
        <f t="shared" si="10"/>
        <v>556444.8628</v>
      </c>
      <c r="S96" s="35">
        <f t="shared" si="11"/>
        <v>43151141.306500003</v>
      </c>
      <c r="T96" s="26"/>
    </row>
    <row r="97" spans="1:20" s="24" customFormat="1" ht="25.5" x14ac:dyDescent="0.2">
      <c r="A97" s="20">
        <v>96</v>
      </c>
      <c r="B97" s="20" t="s">
        <v>1041</v>
      </c>
      <c r="C97" s="21" t="s">
        <v>0</v>
      </c>
      <c r="D97" s="34">
        <v>90</v>
      </c>
      <c r="E97" s="20" t="s">
        <v>1512</v>
      </c>
      <c r="F97" s="21" t="s">
        <v>1042</v>
      </c>
      <c r="G97" s="21" t="s">
        <v>1043</v>
      </c>
      <c r="H97" s="21" t="str">
        <f t="shared" si="8"/>
        <v>Piłsudskiego 51, 96-500 Sochaczew</v>
      </c>
      <c r="I97" s="21" t="s">
        <v>1044</v>
      </c>
      <c r="J97" s="21" t="s">
        <v>923</v>
      </c>
      <c r="K97" s="21" t="s">
        <v>925</v>
      </c>
      <c r="L97" s="22">
        <v>100971</v>
      </c>
      <c r="M97" s="22">
        <f t="shared" si="9"/>
        <v>10479702</v>
      </c>
      <c r="N97" s="21">
        <f t="shared" si="12"/>
        <v>100971</v>
      </c>
      <c r="O97" s="23">
        <v>100971</v>
      </c>
      <c r="P97" s="23">
        <f t="shared" si="7"/>
        <v>10223456</v>
      </c>
      <c r="Q97" s="20" t="s">
        <v>1525</v>
      </c>
      <c r="R97" s="32">
        <f t="shared" si="10"/>
        <v>430429.27590000001</v>
      </c>
      <c r="S97" s="35">
        <f t="shared" si="11"/>
        <v>43581570.582400002</v>
      </c>
      <c r="T97" s="26"/>
    </row>
    <row r="98" spans="1:20" s="24" customFormat="1" ht="25.5" x14ac:dyDescent="0.2">
      <c r="A98" s="20">
        <v>97</v>
      </c>
      <c r="B98" s="20" t="s">
        <v>1086</v>
      </c>
      <c r="C98" s="21" t="s">
        <v>0</v>
      </c>
      <c r="D98" s="34">
        <v>90</v>
      </c>
      <c r="E98" s="20" t="s">
        <v>1512</v>
      </c>
      <c r="F98" s="21" t="s">
        <v>1087</v>
      </c>
      <c r="G98" s="21" t="s">
        <v>1088</v>
      </c>
      <c r="H98" s="21" t="str">
        <f t="shared" si="8"/>
        <v>Armii Polskiej 15A, 56-200 Gora</v>
      </c>
      <c r="I98" s="21" t="s">
        <v>1090</v>
      </c>
      <c r="J98" s="21" t="s">
        <v>1089</v>
      </c>
      <c r="K98" s="21" t="s">
        <v>1091</v>
      </c>
      <c r="L98" s="22">
        <v>18504</v>
      </c>
      <c r="M98" s="22">
        <f t="shared" si="9"/>
        <v>10498206</v>
      </c>
      <c r="N98" s="21">
        <f t="shared" si="12"/>
        <v>18504</v>
      </c>
      <c r="O98" s="23">
        <v>18504</v>
      </c>
      <c r="P98" s="23">
        <f t="shared" si="7"/>
        <v>10241960</v>
      </c>
      <c r="Q98" s="20" t="s">
        <v>1525</v>
      </c>
      <c r="R98" s="32">
        <f t="shared" si="10"/>
        <v>78880.7016</v>
      </c>
      <c r="S98" s="35">
        <f t="shared" si="11"/>
        <v>43660451.284000002</v>
      </c>
      <c r="T98" s="26"/>
    </row>
    <row r="99" spans="1:20" s="24" customFormat="1" ht="25.5" x14ac:dyDescent="0.2">
      <c r="A99" s="20">
        <v>98</v>
      </c>
      <c r="B99" s="20" t="s">
        <v>1124</v>
      </c>
      <c r="C99" s="21" t="s">
        <v>0</v>
      </c>
      <c r="D99" s="34">
        <v>90</v>
      </c>
      <c r="E99" s="20" t="s">
        <v>1512</v>
      </c>
      <c r="F99" s="21" t="s">
        <v>1125</v>
      </c>
      <c r="G99" s="21" t="s">
        <v>1126</v>
      </c>
      <c r="H99" s="21" t="str">
        <f t="shared" si="8"/>
        <v>ul. Piłsudskiego 9, 08-200 Łosice</v>
      </c>
      <c r="I99" s="21" t="s">
        <v>1127</v>
      </c>
      <c r="J99" s="21" t="s">
        <v>229</v>
      </c>
      <c r="K99" s="21" t="s">
        <v>230</v>
      </c>
      <c r="L99" s="22">
        <v>109206</v>
      </c>
      <c r="M99" s="22">
        <f t="shared" si="9"/>
        <v>10607412</v>
      </c>
      <c r="N99" s="21">
        <f t="shared" si="12"/>
        <v>109206</v>
      </c>
      <c r="O99" s="23">
        <v>109206</v>
      </c>
      <c r="P99" s="23">
        <f t="shared" si="7"/>
        <v>10351166</v>
      </c>
      <c r="Q99" s="20" t="s">
        <v>1525</v>
      </c>
      <c r="R99" s="32">
        <f t="shared" si="10"/>
        <v>465534.2574</v>
      </c>
      <c r="S99" s="35">
        <f t="shared" si="11"/>
        <v>44125985.5414</v>
      </c>
      <c r="T99" s="26"/>
    </row>
    <row r="100" spans="1:20" s="24" customFormat="1" ht="25.5" x14ac:dyDescent="0.2">
      <c r="A100" s="20">
        <v>99</v>
      </c>
      <c r="B100" s="20" t="s">
        <v>1177</v>
      </c>
      <c r="C100" s="21" t="s">
        <v>0</v>
      </c>
      <c r="D100" s="34">
        <v>90</v>
      </c>
      <c r="E100" s="20" t="s">
        <v>1512</v>
      </c>
      <c r="F100" s="21" t="s">
        <v>1178</v>
      </c>
      <c r="G100" s="21" t="s">
        <v>1179</v>
      </c>
      <c r="H100" s="21" t="str">
        <f t="shared" si="8"/>
        <v>Pocztowa 6, 13-200 Działdowo</v>
      </c>
      <c r="I100" s="21" t="s">
        <v>1180</v>
      </c>
      <c r="J100" s="21" t="s">
        <v>524</v>
      </c>
      <c r="K100" s="21" t="s">
        <v>1063</v>
      </c>
      <c r="L100" s="22">
        <v>28532</v>
      </c>
      <c r="M100" s="22">
        <f t="shared" si="9"/>
        <v>10635944</v>
      </c>
      <c r="N100" s="21">
        <f t="shared" si="12"/>
        <v>28532</v>
      </c>
      <c r="O100" s="23">
        <v>28532</v>
      </c>
      <c r="P100" s="23">
        <f t="shared" si="7"/>
        <v>10379698</v>
      </c>
      <c r="Q100" s="20" t="s">
        <v>1525</v>
      </c>
      <c r="R100" s="32">
        <f t="shared" si="10"/>
        <v>121629.0628</v>
      </c>
      <c r="S100" s="35">
        <f t="shared" si="11"/>
        <v>44247614.604199998</v>
      </c>
      <c r="T100" s="26"/>
    </row>
    <row r="101" spans="1:20" s="24" customFormat="1" ht="25.5" x14ac:dyDescent="0.2">
      <c r="A101" s="20">
        <v>100</v>
      </c>
      <c r="B101" s="20" t="s">
        <v>1205</v>
      </c>
      <c r="C101" s="21" t="s">
        <v>0</v>
      </c>
      <c r="D101" s="34">
        <v>90</v>
      </c>
      <c r="E101" s="20" t="s">
        <v>1512</v>
      </c>
      <c r="F101" s="21" t="s">
        <v>1206</v>
      </c>
      <c r="G101" s="21" t="s">
        <v>1207</v>
      </c>
      <c r="H101" s="21" t="str">
        <f t="shared" si="8"/>
        <v>Zamojska 29, 22-460 Szczebrzeszyn</v>
      </c>
      <c r="I101" s="21" t="s">
        <v>1209</v>
      </c>
      <c r="J101" s="21" t="s">
        <v>1208</v>
      </c>
      <c r="K101" s="21" t="s">
        <v>1210</v>
      </c>
      <c r="L101" s="22">
        <v>44812</v>
      </c>
      <c r="M101" s="22">
        <f t="shared" si="9"/>
        <v>10680756</v>
      </c>
      <c r="N101" s="21">
        <f t="shared" si="12"/>
        <v>44812</v>
      </c>
      <c r="O101" s="23">
        <v>44812</v>
      </c>
      <c r="P101" s="23">
        <f t="shared" si="7"/>
        <v>10424510</v>
      </c>
      <c r="Q101" s="20" t="s">
        <v>1525</v>
      </c>
      <c r="R101" s="32">
        <f t="shared" si="10"/>
        <v>191029.0748</v>
      </c>
      <c r="S101" s="35">
        <f t="shared" si="11"/>
        <v>44438643.678999998</v>
      </c>
      <c r="T101" s="26"/>
    </row>
    <row r="102" spans="1:20" s="24" customFormat="1" ht="38.25" x14ac:dyDescent="0.2">
      <c r="A102" s="20">
        <v>101</v>
      </c>
      <c r="B102" s="20" t="s">
        <v>1270</v>
      </c>
      <c r="C102" s="21" t="s">
        <v>0</v>
      </c>
      <c r="D102" s="34">
        <v>90</v>
      </c>
      <c r="E102" s="20" t="s">
        <v>1512</v>
      </c>
      <c r="F102" s="21" t="s">
        <v>1271</v>
      </c>
      <c r="G102" s="21" t="s">
        <v>1272</v>
      </c>
      <c r="H102" s="21" t="str">
        <f t="shared" si="8"/>
        <v>ul. Stefana Batorego 1, 22-100 Chełm</v>
      </c>
      <c r="I102" s="21" t="s">
        <v>1274</v>
      </c>
      <c r="J102" s="21" t="s">
        <v>1273</v>
      </c>
      <c r="K102" s="21" t="s">
        <v>1275</v>
      </c>
      <c r="L102" s="22">
        <v>109192</v>
      </c>
      <c r="M102" s="22">
        <f t="shared" si="9"/>
        <v>10789948</v>
      </c>
      <c r="N102" s="21">
        <f t="shared" si="12"/>
        <v>109192</v>
      </c>
      <c r="O102" s="23">
        <v>109192</v>
      </c>
      <c r="P102" s="23">
        <f t="shared" si="7"/>
        <v>10533702</v>
      </c>
      <c r="Q102" s="20" t="s">
        <v>1525</v>
      </c>
      <c r="R102" s="32">
        <f t="shared" si="10"/>
        <v>465474.57680000004</v>
      </c>
      <c r="S102" s="35">
        <f t="shared" si="11"/>
        <v>44904118.255800001</v>
      </c>
      <c r="T102" s="26"/>
    </row>
    <row r="103" spans="1:20" s="24" customFormat="1" ht="38.25" x14ac:dyDescent="0.2">
      <c r="A103" s="20">
        <v>102</v>
      </c>
      <c r="B103" s="20" t="s">
        <v>1276</v>
      </c>
      <c r="C103" s="21" t="s">
        <v>0</v>
      </c>
      <c r="D103" s="34">
        <v>90</v>
      </c>
      <c r="E103" s="20" t="s">
        <v>1512</v>
      </c>
      <c r="F103" s="21" t="s">
        <v>1277</v>
      </c>
      <c r="G103" s="21" t="s">
        <v>1278</v>
      </c>
      <c r="H103" s="21" t="str">
        <f t="shared" si="8"/>
        <v>Świętego Ducha 1, 37-500  Jarosław</v>
      </c>
      <c r="I103" s="21" t="s">
        <v>1280</v>
      </c>
      <c r="J103" s="21" t="s">
        <v>1279</v>
      </c>
      <c r="K103" s="21" t="s">
        <v>1281</v>
      </c>
      <c r="L103" s="22">
        <v>55956</v>
      </c>
      <c r="M103" s="22">
        <f t="shared" si="9"/>
        <v>10845904</v>
      </c>
      <c r="N103" s="21">
        <f t="shared" si="12"/>
        <v>55956</v>
      </c>
      <c r="O103" s="23">
        <v>55956</v>
      </c>
      <c r="P103" s="23">
        <f t="shared" si="7"/>
        <v>10589658</v>
      </c>
      <c r="Q103" s="20" t="s">
        <v>1525</v>
      </c>
      <c r="R103" s="32">
        <f t="shared" si="10"/>
        <v>238534.83240000001</v>
      </c>
      <c r="S103" s="35">
        <f t="shared" si="11"/>
        <v>45142653.088200003</v>
      </c>
      <c r="T103" s="26"/>
    </row>
    <row r="104" spans="1:20" s="24" customFormat="1" ht="25.5" x14ac:dyDescent="0.2">
      <c r="A104" s="20">
        <v>103</v>
      </c>
      <c r="B104" s="20" t="s">
        <v>1297</v>
      </c>
      <c r="C104" s="21" t="s">
        <v>0</v>
      </c>
      <c r="D104" s="34">
        <v>90</v>
      </c>
      <c r="E104" s="20" t="s">
        <v>1512</v>
      </c>
      <c r="F104" s="21" t="s">
        <v>1298</v>
      </c>
      <c r="G104" s="21" t="s">
        <v>1299</v>
      </c>
      <c r="H104" s="21" t="str">
        <f t="shared" si="8"/>
        <v>Opalińskiego 7, 01-645 Warsaw</v>
      </c>
      <c r="I104" s="21" t="s">
        <v>1301</v>
      </c>
      <c r="J104" s="21" t="s">
        <v>1300</v>
      </c>
      <c r="K104" s="21" t="s">
        <v>237</v>
      </c>
      <c r="L104" s="22">
        <v>103831</v>
      </c>
      <c r="M104" s="22">
        <f t="shared" si="9"/>
        <v>10949735</v>
      </c>
      <c r="N104" s="21">
        <f t="shared" si="12"/>
        <v>103831</v>
      </c>
      <c r="O104" s="23">
        <v>103831</v>
      </c>
      <c r="P104" s="23">
        <f t="shared" si="7"/>
        <v>10693489</v>
      </c>
      <c r="Q104" s="20" t="s">
        <v>1525</v>
      </c>
      <c r="R104" s="32">
        <f t="shared" si="10"/>
        <v>442621.16990000004</v>
      </c>
      <c r="S104" s="35">
        <f t="shared" si="11"/>
        <v>45585274.258100003</v>
      </c>
      <c r="T104" s="26"/>
    </row>
    <row r="105" spans="1:20" s="24" customFormat="1" ht="25.5" x14ac:dyDescent="0.2">
      <c r="A105" s="20">
        <v>104</v>
      </c>
      <c r="B105" s="20" t="s">
        <v>1322</v>
      </c>
      <c r="C105" s="21" t="s">
        <v>0</v>
      </c>
      <c r="D105" s="34">
        <v>90</v>
      </c>
      <c r="E105" s="20" t="s">
        <v>1512</v>
      </c>
      <c r="F105" s="21" t="s">
        <v>1323</v>
      </c>
      <c r="G105" s="21" t="s">
        <v>1324</v>
      </c>
      <c r="H105" s="21" t="str">
        <f>CONCATENATE(I105,", ",J105," ",K105)</f>
        <v>Bugaj 14, lok. 2, 00-285 Warszawa</v>
      </c>
      <c r="I105" s="21" t="s">
        <v>1326</v>
      </c>
      <c r="J105" s="21" t="s">
        <v>1325</v>
      </c>
      <c r="K105" s="21" t="s">
        <v>34</v>
      </c>
      <c r="L105" s="22">
        <v>97496</v>
      </c>
      <c r="M105" s="22">
        <f t="shared" si="9"/>
        <v>11047231</v>
      </c>
      <c r="N105" s="21">
        <f>IF(L105&gt;150000,150000,L105)</f>
        <v>97496</v>
      </c>
      <c r="O105" s="23">
        <v>97496</v>
      </c>
      <c r="P105" s="23">
        <f t="shared" si="7"/>
        <v>10790985</v>
      </c>
      <c r="Q105" s="20" t="s">
        <v>1525</v>
      </c>
      <c r="R105" s="32">
        <f t="shared" si="10"/>
        <v>415615.69839999999</v>
      </c>
      <c r="S105" s="35">
        <f t="shared" si="11"/>
        <v>46000889.956500001</v>
      </c>
      <c r="T105" s="26"/>
    </row>
    <row r="106" spans="1:20" s="24" customFormat="1" ht="38.25" x14ac:dyDescent="0.2">
      <c r="A106" s="20">
        <v>105</v>
      </c>
      <c r="B106" s="20" t="s">
        <v>1327</v>
      </c>
      <c r="C106" s="21" t="s">
        <v>0</v>
      </c>
      <c r="D106" s="34">
        <v>90</v>
      </c>
      <c r="E106" s="20" t="s">
        <v>1512</v>
      </c>
      <c r="F106" s="21" t="s">
        <v>1328</v>
      </c>
      <c r="G106" s="21" t="s">
        <v>1329</v>
      </c>
      <c r="H106" s="21" t="str">
        <f t="shared" si="8"/>
        <v>Windakiewicza 23, 32-700 Bochnia</v>
      </c>
      <c r="I106" s="21" t="s">
        <v>1330</v>
      </c>
      <c r="J106" s="21" t="s">
        <v>813</v>
      </c>
      <c r="K106" s="21" t="s">
        <v>814</v>
      </c>
      <c r="L106" s="22">
        <v>54603</v>
      </c>
      <c r="M106" s="22">
        <f t="shared" si="9"/>
        <v>11101834</v>
      </c>
      <c r="N106" s="21">
        <f t="shared" si="12"/>
        <v>54603</v>
      </c>
      <c r="O106" s="23">
        <v>54603</v>
      </c>
      <c r="P106" s="23">
        <f t="shared" si="7"/>
        <v>10845588</v>
      </c>
      <c r="Q106" s="20" t="s">
        <v>1525</v>
      </c>
      <c r="R106" s="32">
        <f t="shared" si="10"/>
        <v>232767.1287</v>
      </c>
      <c r="S106" s="35">
        <f t="shared" si="11"/>
        <v>46233657.085200004</v>
      </c>
      <c r="T106" s="26"/>
    </row>
    <row r="107" spans="1:20" s="24" customFormat="1" ht="38.25" x14ac:dyDescent="0.2">
      <c r="A107" s="20">
        <v>106</v>
      </c>
      <c r="B107" s="20" t="s">
        <v>1341</v>
      </c>
      <c r="C107" s="21" t="s">
        <v>0</v>
      </c>
      <c r="D107" s="34">
        <v>90</v>
      </c>
      <c r="E107" s="20" t="s">
        <v>1512</v>
      </c>
      <c r="F107" s="21" t="s">
        <v>1342</v>
      </c>
      <c r="G107" s="21" t="s">
        <v>1343</v>
      </c>
      <c r="H107" s="21" t="str">
        <f t="shared" si="8"/>
        <v>STEFANA ŻEROMSKIEGO 25, 55-100 Trzebnica</v>
      </c>
      <c r="I107" s="21" t="s">
        <v>1345</v>
      </c>
      <c r="J107" s="21" t="s">
        <v>1344</v>
      </c>
      <c r="K107" s="21" t="s">
        <v>1346</v>
      </c>
      <c r="L107" s="22">
        <v>210904</v>
      </c>
      <c r="M107" s="22">
        <f t="shared" si="9"/>
        <v>11312738</v>
      </c>
      <c r="N107" s="21">
        <f t="shared" si="12"/>
        <v>150000</v>
      </c>
      <c r="O107" s="23">
        <v>150000</v>
      </c>
      <c r="P107" s="23">
        <f t="shared" si="7"/>
        <v>10995588</v>
      </c>
      <c r="Q107" s="20" t="s">
        <v>1525</v>
      </c>
      <c r="R107" s="32">
        <f t="shared" si="10"/>
        <v>639435</v>
      </c>
      <c r="S107" s="35">
        <f t="shared" si="11"/>
        <v>46873092.085200004</v>
      </c>
      <c r="T107" s="26"/>
    </row>
    <row r="108" spans="1:20" s="24" customFormat="1" ht="25.5" x14ac:dyDescent="0.2">
      <c r="A108" s="20">
        <v>107</v>
      </c>
      <c r="B108" s="20" t="s">
        <v>1347</v>
      </c>
      <c r="C108" s="21" t="s">
        <v>0</v>
      </c>
      <c r="D108" s="34">
        <v>90</v>
      </c>
      <c r="E108" s="20" t="s">
        <v>1512</v>
      </c>
      <c r="F108" s="21" t="s">
        <v>1348</v>
      </c>
      <c r="G108" s="21" t="s">
        <v>1349</v>
      </c>
      <c r="H108" s="21" t="str">
        <f t="shared" si="8"/>
        <v>CMENTARNA 6, 21-412  ADAMÓW</v>
      </c>
      <c r="I108" s="21" t="s">
        <v>1351</v>
      </c>
      <c r="J108" s="21" t="s">
        <v>1350</v>
      </c>
      <c r="K108" s="21" t="s">
        <v>1352</v>
      </c>
      <c r="L108" s="22">
        <v>109206</v>
      </c>
      <c r="M108" s="22">
        <f t="shared" si="9"/>
        <v>11421944</v>
      </c>
      <c r="N108" s="21">
        <f t="shared" si="12"/>
        <v>109206</v>
      </c>
      <c r="O108" s="23">
        <v>109206</v>
      </c>
      <c r="P108" s="23">
        <f t="shared" si="7"/>
        <v>11104794</v>
      </c>
      <c r="Q108" s="20" t="s">
        <v>1525</v>
      </c>
      <c r="R108" s="32">
        <f t="shared" si="10"/>
        <v>465534.2574</v>
      </c>
      <c r="S108" s="35">
        <f t="shared" si="11"/>
        <v>47338626.342600003</v>
      </c>
      <c r="T108" s="26"/>
    </row>
    <row r="109" spans="1:20" s="24" customFormat="1" ht="25.5" x14ac:dyDescent="0.2">
      <c r="A109" s="20">
        <v>108</v>
      </c>
      <c r="B109" s="20" t="s">
        <v>1420</v>
      </c>
      <c r="C109" s="21" t="s">
        <v>0</v>
      </c>
      <c r="D109" s="34">
        <v>90</v>
      </c>
      <c r="E109" s="20" t="s">
        <v>1512</v>
      </c>
      <c r="F109" s="21" t="s">
        <v>1421</v>
      </c>
      <c r="G109" s="21" t="s">
        <v>1422</v>
      </c>
      <c r="H109" s="21" t="str">
        <f t="shared" si="8"/>
        <v>Wagonowa 12, 53-609 Wrocław</v>
      </c>
      <c r="I109" s="21" t="s">
        <v>1424</v>
      </c>
      <c r="J109" s="21" t="s">
        <v>1423</v>
      </c>
      <c r="K109" s="21" t="s">
        <v>352</v>
      </c>
      <c r="L109" s="22">
        <v>149416</v>
      </c>
      <c r="M109" s="22">
        <f t="shared" si="9"/>
        <v>11571360</v>
      </c>
      <c r="N109" s="21">
        <f t="shared" si="12"/>
        <v>149416</v>
      </c>
      <c r="O109" s="23">
        <v>149416</v>
      </c>
      <c r="P109" s="23">
        <f t="shared" si="7"/>
        <v>11254210</v>
      </c>
      <c r="Q109" s="20" t="s">
        <v>1525</v>
      </c>
      <c r="R109" s="32">
        <f t="shared" si="10"/>
        <v>636945.46640000003</v>
      </c>
      <c r="S109" s="35">
        <f t="shared" si="11"/>
        <v>47975571.809</v>
      </c>
      <c r="T109" s="26"/>
    </row>
    <row r="110" spans="1:20" s="24" customFormat="1" ht="25.5" x14ac:dyDescent="0.2">
      <c r="A110" s="20">
        <v>109</v>
      </c>
      <c r="B110" s="20" t="s">
        <v>1442</v>
      </c>
      <c r="C110" s="21" t="s">
        <v>0</v>
      </c>
      <c r="D110" s="34">
        <v>90</v>
      </c>
      <c r="E110" s="20" t="s">
        <v>1512</v>
      </c>
      <c r="F110" s="21" t="s">
        <v>1443</v>
      </c>
      <c r="G110" s="21" t="s">
        <v>1444</v>
      </c>
      <c r="H110" s="21" t="str">
        <f t="shared" si="8"/>
        <v>Kutnowska, 09-402 Płock</v>
      </c>
      <c r="I110" s="21" t="s">
        <v>1445</v>
      </c>
      <c r="J110" s="21" t="s">
        <v>835</v>
      </c>
      <c r="K110" s="21" t="s">
        <v>793</v>
      </c>
      <c r="L110" s="22">
        <v>109206</v>
      </c>
      <c r="M110" s="22">
        <f t="shared" si="9"/>
        <v>11680566</v>
      </c>
      <c r="N110" s="21">
        <f t="shared" si="12"/>
        <v>109206</v>
      </c>
      <c r="O110" s="23">
        <v>109206</v>
      </c>
      <c r="P110" s="23">
        <f t="shared" si="7"/>
        <v>11363416</v>
      </c>
      <c r="Q110" s="20" t="s">
        <v>1525</v>
      </c>
      <c r="R110" s="32">
        <f t="shared" si="10"/>
        <v>465534.2574</v>
      </c>
      <c r="S110" s="35">
        <f t="shared" si="11"/>
        <v>48441106.066399999</v>
      </c>
      <c r="T110" s="26"/>
    </row>
    <row r="111" spans="1:20" s="24" customFormat="1" ht="25.5" x14ac:dyDescent="0.2">
      <c r="A111" s="20">
        <v>110</v>
      </c>
      <c r="B111" s="20" t="s">
        <v>1458</v>
      </c>
      <c r="C111" s="21" t="s">
        <v>0</v>
      </c>
      <c r="D111" s="34">
        <v>90</v>
      </c>
      <c r="E111" s="20" t="s">
        <v>1512</v>
      </c>
      <c r="F111" s="21" t="s">
        <v>1459</v>
      </c>
      <c r="G111" s="21" t="s">
        <v>1460</v>
      </c>
      <c r="H111" s="21" t="str">
        <f t="shared" si="8"/>
        <v>Staszica 2A, 26-200 Końskie</v>
      </c>
      <c r="I111" s="21" t="s">
        <v>1461</v>
      </c>
      <c r="J111" s="21" t="s">
        <v>99</v>
      </c>
      <c r="K111" s="21" t="s">
        <v>100</v>
      </c>
      <c r="L111" s="22">
        <v>145860</v>
      </c>
      <c r="M111" s="22">
        <f t="shared" si="9"/>
        <v>11826426</v>
      </c>
      <c r="N111" s="21">
        <f t="shared" si="12"/>
        <v>145860</v>
      </c>
      <c r="O111" s="23">
        <v>145860</v>
      </c>
      <c r="P111" s="23">
        <f t="shared" si="7"/>
        <v>11509276</v>
      </c>
      <c r="Q111" s="20" t="s">
        <v>1525</v>
      </c>
      <c r="R111" s="32">
        <f t="shared" si="10"/>
        <v>621786.59400000004</v>
      </c>
      <c r="S111" s="35">
        <f t="shared" si="11"/>
        <v>49062892.660399996</v>
      </c>
      <c r="T111" s="26"/>
    </row>
    <row r="112" spans="1:20" s="24" customFormat="1" ht="25.5" x14ac:dyDescent="0.2">
      <c r="A112" s="20">
        <v>111</v>
      </c>
      <c r="B112" s="20" t="s">
        <v>1462</v>
      </c>
      <c r="C112" s="21" t="s">
        <v>0</v>
      </c>
      <c r="D112" s="34">
        <v>90</v>
      </c>
      <c r="E112" s="20" t="s">
        <v>1512</v>
      </c>
      <c r="F112" s="21" t="s">
        <v>1463</v>
      </c>
      <c r="G112" s="21" t="s">
        <v>1464</v>
      </c>
      <c r="H112" s="21" t="str">
        <f t="shared" si="8"/>
        <v>Armii Krajowej 25, 23-200 Kraśnik</v>
      </c>
      <c r="I112" s="21" t="s">
        <v>1466</v>
      </c>
      <c r="J112" s="21" t="s">
        <v>1465</v>
      </c>
      <c r="K112" s="21" t="s">
        <v>758</v>
      </c>
      <c r="L112" s="22">
        <v>62688</v>
      </c>
      <c r="M112" s="22">
        <f t="shared" si="9"/>
        <v>11889114</v>
      </c>
      <c r="N112" s="21">
        <f t="shared" si="12"/>
        <v>62688</v>
      </c>
      <c r="O112" s="23">
        <v>62688</v>
      </c>
      <c r="P112" s="23">
        <f t="shared" ref="P112:P175" si="13">P111+O112</f>
        <v>11571964</v>
      </c>
      <c r="Q112" s="20" t="s">
        <v>1525</v>
      </c>
      <c r="R112" s="32">
        <f t="shared" si="10"/>
        <v>267232.6752</v>
      </c>
      <c r="S112" s="35">
        <f t="shared" si="11"/>
        <v>49330125.335599996</v>
      </c>
      <c r="T112" s="26"/>
    </row>
    <row r="113" spans="1:20" s="24" customFormat="1" ht="38.25" x14ac:dyDescent="0.2">
      <c r="A113" s="20">
        <v>112</v>
      </c>
      <c r="B113" s="20" t="s">
        <v>94</v>
      </c>
      <c r="C113" s="21" t="s">
        <v>0</v>
      </c>
      <c r="D113" s="34">
        <v>89.5</v>
      </c>
      <c r="E113" s="20" t="s">
        <v>1512</v>
      </c>
      <c r="F113" s="21" t="s">
        <v>95</v>
      </c>
      <c r="G113" s="21" t="s">
        <v>96</v>
      </c>
      <c r="H113" s="21" t="str">
        <f t="shared" si="8"/>
        <v>Kopernika 8, 25-336 Kielce</v>
      </c>
      <c r="I113" s="21" t="s">
        <v>98</v>
      </c>
      <c r="J113" s="21" t="s">
        <v>97</v>
      </c>
      <c r="K113" s="21" t="s">
        <v>61</v>
      </c>
      <c r="L113" s="22">
        <v>197350</v>
      </c>
      <c r="M113" s="22">
        <f t="shared" si="9"/>
        <v>12086464</v>
      </c>
      <c r="N113" s="21">
        <f t="shared" si="12"/>
        <v>150000</v>
      </c>
      <c r="O113" s="23">
        <v>150000</v>
      </c>
      <c r="P113" s="23">
        <f t="shared" si="13"/>
        <v>11721964</v>
      </c>
      <c r="Q113" s="20" t="s">
        <v>1525</v>
      </c>
      <c r="R113" s="32">
        <f t="shared" si="10"/>
        <v>639435</v>
      </c>
      <c r="S113" s="35">
        <f t="shared" si="11"/>
        <v>49969560.335599996</v>
      </c>
      <c r="T113" s="26"/>
    </row>
    <row r="114" spans="1:20" s="24" customFormat="1" ht="25.5" x14ac:dyDescent="0.2">
      <c r="A114" s="20">
        <v>113</v>
      </c>
      <c r="B114" s="20" t="s">
        <v>284</v>
      </c>
      <c r="C114" s="21" t="s">
        <v>0</v>
      </c>
      <c r="D114" s="34">
        <v>89.5</v>
      </c>
      <c r="E114" s="20" t="s">
        <v>1512</v>
      </c>
      <c r="F114" s="21" t="s">
        <v>285</v>
      </c>
      <c r="G114" s="21" t="s">
        <v>286</v>
      </c>
      <c r="H114" s="21" t="str">
        <f t="shared" si="8"/>
        <v>Szpitalna 10, 05-500 Piaseczno</v>
      </c>
      <c r="I114" s="21" t="s">
        <v>288</v>
      </c>
      <c r="J114" s="21" t="s">
        <v>287</v>
      </c>
      <c r="K114" s="21" t="s">
        <v>289</v>
      </c>
      <c r="L114" s="22">
        <v>209624</v>
      </c>
      <c r="M114" s="22">
        <f t="shared" si="9"/>
        <v>12296088</v>
      </c>
      <c r="N114" s="21">
        <f t="shared" si="12"/>
        <v>150000</v>
      </c>
      <c r="O114" s="23">
        <v>150000</v>
      </c>
      <c r="P114" s="23">
        <f t="shared" si="13"/>
        <v>11871964</v>
      </c>
      <c r="Q114" s="20" t="s">
        <v>1525</v>
      </c>
      <c r="R114" s="32">
        <f t="shared" si="10"/>
        <v>639435</v>
      </c>
      <c r="S114" s="35">
        <f t="shared" si="11"/>
        <v>50608995.335599996</v>
      </c>
      <c r="T114" s="26"/>
    </row>
    <row r="115" spans="1:20" s="24" customFormat="1" ht="25.5" x14ac:dyDescent="0.2">
      <c r="A115" s="20">
        <v>114</v>
      </c>
      <c r="B115" s="20" t="s">
        <v>290</v>
      </c>
      <c r="C115" s="21" t="s">
        <v>0</v>
      </c>
      <c r="D115" s="34">
        <v>89.5</v>
      </c>
      <c r="E115" s="20" t="s">
        <v>1512</v>
      </c>
      <c r="F115" s="21" t="s">
        <v>291</v>
      </c>
      <c r="G115" s="21" t="s">
        <v>292</v>
      </c>
      <c r="H115" s="21" t="str">
        <f t="shared" si="8"/>
        <v>Okulickiego 13, 21-040 Świdnik</v>
      </c>
      <c r="I115" s="21" t="s">
        <v>294</v>
      </c>
      <c r="J115" s="21" t="s">
        <v>293</v>
      </c>
      <c r="K115" s="21" t="s">
        <v>295</v>
      </c>
      <c r="L115" s="22">
        <v>102450</v>
      </c>
      <c r="M115" s="22">
        <f t="shared" si="9"/>
        <v>12398538</v>
      </c>
      <c r="N115" s="21">
        <f t="shared" si="12"/>
        <v>102450</v>
      </c>
      <c r="O115" s="23">
        <v>102450</v>
      </c>
      <c r="P115" s="23">
        <f t="shared" si="13"/>
        <v>11974414</v>
      </c>
      <c r="Q115" s="20" t="s">
        <v>1525</v>
      </c>
      <c r="R115" s="32">
        <f t="shared" si="10"/>
        <v>436734.10500000004</v>
      </c>
      <c r="S115" s="35">
        <f t="shared" si="11"/>
        <v>51045729.440599993</v>
      </c>
      <c r="T115" s="26"/>
    </row>
    <row r="116" spans="1:20" s="24" customFormat="1" ht="25.5" x14ac:dyDescent="0.2">
      <c r="A116" s="20">
        <v>115</v>
      </c>
      <c r="B116" s="20" t="s">
        <v>475</v>
      </c>
      <c r="C116" s="21" t="s">
        <v>0</v>
      </c>
      <c r="D116" s="34">
        <v>89.5</v>
      </c>
      <c r="E116" s="20" t="s">
        <v>1512</v>
      </c>
      <c r="F116" s="21" t="s">
        <v>476</v>
      </c>
      <c r="G116" s="21" t="s">
        <v>477</v>
      </c>
      <c r="H116" s="21" t="str">
        <f t="shared" si="8"/>
        <v>Powstańców 1863 r. 12 d, 99-400 Łowicz</v>
      </c>
      <c r="I116" s="21" t="s">
        <v>479</v>
      </c>
      <c r="J116" s="21" t="s">
        <v>478</v>
      </c>
      <c r="K116" s="21" t="s">
        <v>480</v>
      </c>
      <c r="L116" s="22">
        <v>145608</v>
      </c>
      <c r="M116" s="22">
        <f t="shared" si="9"/>
        <v>12544146</v>
      </c>
      <c r="N116" s="21">
        <f t="shared" si="12"/>
        <v>145608</v>
      </c>
      <c r="O116" s="23">
        <v>145608</v>
      </c>
      <c r="P116" s="23">
        <f t="shared" si="13"/>
        <v>12120022</v>
      </c>
      <c r="Q116" s="20" t="s">
        <v>1525</v>
      </c>
      <c r="R116" s="32">
        <f t="shared" si="10"/>
        <v>620712.3432</v>
      </c>
      <c r="S116" s="35">
        <f t="shared" si="11"/>
        <v>51666441.783799991</v>
      </c>
      <c r="T116" s="26"/>
    </row>
    <row r="117" spans="1:20" s="24" customFormat="1" ht="51" x14ac:dyDescent="0.2">
      <c r="A117" s="20">
        <v>116</v>
      </c>
      <c r="B117" s="20" t="s">
        <v>515</v>
      </c>
      <c r="C117" s="21" t="s">
        <v>0</v>
      </c>
      <c r="D117" s="34">
        <v>89.5</v>
      </c>
      <c r="E117" s="20" t="s">
        <v>1512</v>
      </c>
      <c r="F117" s="21" t="s">
        <v>516</v>
      </c>
      <c r="G117" s="21" t="s">
        <v>520</v>
      </c>
      <c r="H117" s="21" t="str">
        <f t="shared" si="8"/>
        <v>Warszawska 10/14 lok. 5, 97-200 Tomaszów Mazowiecki</v>
      </c>
      <c r="I117" s="21" t="s">
        <v>522</v>
      </c>
      <c r="J117" s="21" t="s">
        <v>521</v>
      </c>
      <c r="K117" s="21" t="s">
        <v>523</v>
      </c>
      <c r="L117" s="22">
        <v>153660</v>
      </c>
      <c r="M117" s="22">
        <f t="shared" si="9"/>
        <v>12697806</v>
      </c>
      <c r="N117" s="21">
        <f t="shared" si="12"/>
        <v>150000</v>
      </c>
      <c r="O117" s="23">
        <v>150000</v>
      </c>
      <c r="P117" s="23">
        <f t="shared" si="13"/>
        <v>12270022</v>
      </c>
      <c r="Q117" s="20" t="s">
        <v>1525</v>
      </c>
      <c r="R117" s="32">
        <f t="shared" si="10"/>
        <v>639435</v>
      </c>
      <c r="S117" s="35">
        <f t="shared" si="11"/>
        <v>52305876.783799991</v>
      </c>
      <c r="T117" s="26"/>
    </row>
    <row r="118" spans="1:20" s="24" customFormat="1" ht="25.5" x14ac:dyDescent="0.2">
      <c r="A118" s="20">
        <v>117</v>
      </c>
      <c r="B118" s="20" t="s">
        <v>548</v>
      </c>
      <c r="C118" s="21" t="s">
        <v>0</v>
      </c>
      <c r="D118" s="34">
        <v>89.5</v>
      </c>
      <c r="E118" s="20" t="s">
        <v>1512</v>
      </c>
      <c r="F118" s="21" t="s">
        <v>549</v>
      </c>
      <c r="G118" s="21" t="s">
        <v>550</v>
      </c>
      <c r="H118" s="21" t="str">
        <f t="shared" si="8"/>
        <v>al. Bielska 100, 43-100 Tychy</v>
      </c>
      <c r="I118" s="21" t="s">
        <v>552</v>
      </c>
      <c r="J118" s="21" t="s">
        <v>551</v>
      </c>
      <c r="K118" s="21" t="s">
        <v>553</v>
      </c>
      <c r="L118" s="22">
        <v>205211</v>
      </c>
      <c r="M118" s="22">
        <f t="shared" si="9"/>
        <v>12903017</v>
      </c>
      <c r="N118" s="21">
        <f t="shared" si="12"/>
        <v>150000</v>
      </c>
      <c r="O118" s="23">
        <v>150000</v>
      </c>
      <c r="P118" s="23">
        <f t="shared" si="13"/>
        <v>12420022</v>
      </c>
      <c r="Q118" s="20" t="s">
        <v>1525</v>
      </c>
      <c r="R118" s="32">
        <f t="shared" si="10"/>
        <v>639435</v>
      </c>
      <c r="S118" s="35">
        <f t="shared" si="11"/>
        <v>52945311.783799991</v>
      </c>
      <c r="T118" s="26"/>
    </row>
    <row r="119" spans="1:20" s="24" customFormat="1" ht="25.5" x14ac:dyDescent="0.2">
      <c r="A119" s="20">
        <v>118</v>
      </c>
      <c r="B119" s="20" t="s">
        <v>561</v>
      </c>
      <c r="C119" s="21" t="s">
        <v>0</v>
      </c>
      <c r="D119" s="34">
        <v>89.5</v>
      </c>
      <c r="E119" s="20" t="s">
        <v>1512</v>
      </c>
      <c r="F119" s="21" t="s">
        <v>562</v>
      </c>
      <c r="G119" s="21" t="s">
        <v>563</v>
      </c>
      <c r="H119" s="21" t="str">
        <f t="shared" si="8"/>
        <v>Radzymińska 2, 05-240 Tłuszcz</v>
      </c>
      <c r="I119" s="21" t="s">
        <v>565</v>
      </c>
      <c r="J119" s="21" t="s">
        <v>564</v>
      </c>
      <c r="K119" s="21" t="s">
        <v>566</v>
      </c>
      <c r="L119" s="22">
        <v>148236</v>
      </c>
      <c r="M119" s="22">
        <f t="shared" si="9"/>
        <v>13051253</v>
      </c>
      <c r="N119" s="21">
        <f t="shared" si="12"/>
        <v>148236</v>
      </c>
      <c r="O119" s="23">
        <v>148236</v>
      </c>
      <c r="P119" s="23">
        <f t="shared" si="13"/>
        <v>12568258</v>
      </c>
      <c r="Q119" s="20" t="s">
        <v>1525</v>
      </c>
      <c r="R119" s="32">
        <f t="shared" si="10"/>
        <v>631915.24439999997</v>
      </c>
      <c r="S119" s="35">
        <f t="shared" si="11"/>
        <v>53577227.028199993</v>
      </c>
      <c r="T119" s="26"/>
    </row>
    <row r="120" spans="1:20" s="24" customFormat="1" ht="25.5" x14ac:dyDescent="0.2">
      <c r="A120" s="20">
        <v>119</v>
      </c>
      <c r="B120" s="20" t="s">
        <v>573</v>
      </c>
      <c r="C120" s="21" t="s">
        <v>0</v>
      </c>
      <c r="D120" s="34">
        <v>89.5</v>
      </c>
      <c r="E120" s="20" t="s">
        <v>1512</v>
      </c>
      <c r="F120" s="21" t="s">
        <v>574</v>
      </c>
      <c r="G120" s="21" t="s">
        <v>575</v>
      </c>
      <c r="H120" s="21" t="str">
        <f t="shared" si="8"/>
        <v>Katowicka 64, 41-500 Chorzów</v>
      </c>
      <c r="I120" s="21" t="s">
        <v>577</v>
      </c>
      <c r="J120" s="21" t="s">
        <v>576</v>
      </c>
      <c r="K120" s="21" t="s">
        <v>578</v>
      </c>
      <c r="L120" s="22">
        <v>150527</v>
      </c>
      <c r="M120" s="22">
        <f t="shared" si="9"/>
        <v>13201780</v>
      </c>
      <c r="N120" s="21">
        <f t="shared" si="12"/>
        <v>150000</v>
      </c>
      <c r="O120" s="23">
        <v>150000</v>
      </c>
      <c r="P120" s="23">
        <f t="shared" si="13"/>
        <v>12718258</v>
      </c>
      <c r="Q120" s="20" t="s">
        <v>1525</v>
      </c>
      <c r="R120" s="32">
        <f t="shared" si="10"/>
        <v>639435</v>
      </c>
      <c r="S120" s="35">
        <f t="shared" si="11"/>
        <v>54216662.028199993</v>
      </c>
      <c r="T120" s="26"/>
    </row>
    <row r="121" spans="1:20" s="24" customFormat="1" ht="38.25" x14ac:dyDescent="0.2">
      <c r="A121" s="20">
        <v>120</v>
      </c>
      <c r="B121" s="20" t="s">
        <v>635</v>
      </c>
      <c r="C121" s="21" t="s">
        <v>0</v>
      </c>
      <c r="D121" s="34">
        <v>89.5</v>
      </c>
      <c r="E121" s="20" t="s">
        <v>1512</v>
      </c>
      <c r="F121" s="21" t="s">
        <v>636</v>
      </c>
      <c r="G121" s="21" t="s">
        <v>637</v>
      </c>
      <c r="H121" s="21" t="str">
        <f t="shared" si="8"/>
        <v>Markiewicza 25b , 38-430 Miejsce Piastowe</v>
      </c>
      <c r="I121" s="21" t="s">
        <v>639</v>
      </c>
      <c r="J121" s="21" t="s">
        <v>638</v>
      </c>
      <c r="K121" s="21" t="s">
        <v>640</v>
      </c>
      <c r="L121" s="22">
        <v>74092</v>
      </c>
      <c r="M121" s="22">
        <f t="shared" si="9"/>
        <v>13275872</v>
      </c>
      <c r="N121" s="21">
        <f t="shared" si="12"/>
        <v>74092</v>
      </c>
      <c r="O121" s="23">
        <v>74092</v>
      </c>
      <c r="P121" s="23">
        <f t="shared" si="13"/>
        <v>12792350</v>
      </c>
      <c r="Q121" s="20" t="s">
        <v>1525</v>
      </c>
      <c r="R121" s="32">
        <f t="shared" si="10"/>
        <v>315846.7868</v>
      </c>
      <c r="S121" s="35">
        <f t="shared" si="11"/>
        <v>54532508.81499999</v>
      </c>
      <c r="T121" s="26"/>
    </row>
    <row r="122" spans="1:20" s="24" customFormat="1" ht="25.5" x14ac:dyDescent="0.2">
      <c r="A122" s="20">
        <v>121</v>
      </c>
      <c r="B122" s="20" t="s">
        <v>1059</v>
      </c>
      <c r="C122" s="21" t="s">
        <v>0</v>
      </c>
      <c r="D122" s="34">
        <v>89.5</v>
      </c>
      <c r="E122" s="20" t="s">
        <v>1512</v>
      </c>
      <c r="F122" s="21" t="s">
        <v>1060</v>
      </c>
      <c r="G122" s="21" t="s">
        <v>130</v>
      </c>
      <c r="H122" s="21" t="str">
        <f t="shared" si="8"/>
        <v>Modrzewskiego 5 , 41-907 Bytom</v>
      </c>
      <c r="I122" s="21" t="s">
        <v>1062</v>
      </c>
      <c r="J122" s="21" t="s">
        <v>1061</v>
      </c>
      <c r="K122" s="21" t="s">
        <v>820</v>
      </c>
      <c r="L122" s="22">
        <v>152866</v>
      </c>
      <c r="M122" s="22">
        <f t="shared" si="9"/>
        <v>13428738</v>
      </c>
      <c r="N122" s="21">
        <f t="shared" si="12"/>
        <v>150000</v>
      </c>
      <c r="O122" s="23">
        <v>150000</v>
      </c>
      <c r="P122" s="23">
        <f t="shared" si="13"/>
        <v>12942350</v>
      </c>
      <c r="Q122" s="20" t="s">
        <v>1525</v>
      </c>
      <c r="R122" s="32">
        <f t="shared" si="10"/>
        <v>639435</v>
      </c>
      <c r="S122" s="35">
        <f t="shared" si="11"/>
        <v>55171943.81499999</v>
      </c>
      <c r="T122" s="26"/>
    </row>
    <row r="123" spans="1:20" s="24" customFormat="1" ht="51" x14ac:dyDescent="0.2">
      <c r="A123" s="20">
        <v>122</v>
      </c>
      <c r="B123" s="20" t="s">
        <v>1075</v>
      </c>
      <c r="C123" s="21" t="s">
        <v>0</v>
      </c>
      <c r="D123" s="34">
        <v>89.5</v>
      </c>
      <c r="E123" s="20" t="s">
        <v>1512</v>
      </c>
      <c r="F123" s="21" t="s">
        <v>1076</v>
      </c>
      <c r="G123" s="21" t="s">
        <v>1077</v>
      </c>
      <c r="H123" s="21" t="str">
        <f t="shared" si="8"/>
        <v>Poznańska 1, 66-440 Skwierzyna</v>
      </c>
      <c r="I123" s="21" t="s">
        <v>1079</v>
      </c>
      <c r="J123" s="21" t="s">
        <v>1078</v>
      </c>
      <c r="K123" s="21" t="s">
        <v>1080</v>
      </c>
      <c r="L123" s="22">
        <v>77468</v>
      </c>
      <c r="M123" s="22">
        <f t="shared" si="9"/>
        <v>13506206</v>
      </c>
      <c r="N123" s="21">
        <f t="shared" si="12"/>
        <v>77468</v>
      </c>
      <c r="O123" s="23">
        <v>77468</v>
      </c>
      <c r="P123" s="23">
        <f t="shared" si="13"/>
        <v>13019818</v>
      </c>
      <c r="Q123" s="20" t="s">
        <v>1525</v>
      </c>
      <c r="R123" s="32">
        <f t="shared" si="10"/>
        <v>330238.33720000001</v>
      </c>
      <c r="S123" s="35">
        <f t="shared" si="11"/>
        <v>55502182.152199991</v>
      </c>
      <c r="T123" s="26"/>
    </row>
    <row r="124" spans="1:20" s="24" customFormat="1" ht="25.5" x14ac:dyDescent="0.2">
      <c r="A124" s="20">
        <v>123</v>
      </c>
      <c r="B124" s="20" t="s">
        <v>1081</v>
      </c>
      <c r="C124" s="21" t="s">
        <v>0</v>
      </c>
      <c r="D124" s="34">
        <v>89.5</v>
      </c>
      <c r="E124" s="20" t="s">
        <v>1512</v>
      </c>
      <c r="F124" s="21" t="s">
        <v>1082</v>
      </c>
      <c r="G124" s="21" t="s">
        <v>1083</v>
      </c>
      <c r="H124" s="21" t="str">
        <f t="shared" ref="H124:H188" si="14">CONCATENATE(I124,", ",J124," ",K124)</f>
        <v>Wislana 3B, 08-530 Deblin</v>
      </c>
      <c r="I124" s="21" t="s">
        <v>1084</v>
      </c>
      <c r="J124" s="21" t="s">
        <v>907</v>
      </c>
      <c r="K124" s="21" t="s">
        <v>1085</v>
      </c>
      <c r="L124" s="22">
        <v>149375</v>
      </c>
      <c r="M124" s="22">
        <f t="shared" si="9"/>
        <v>13655581</v>
      </c>
      <c r="N124" s="21">
        <f t="shared" si="12"/>
        <v>149375</v>
      </c>
      <c r="O124" s="23">
        <v>149375</v>
      </c>
      <c r="P124" s="23">
        <f t="shared" si="13"/>
        <v>13169193</v>
      </c>
      <c r="Q124" s="20" t="s">
        <v>1525</v>
      </c>
      <c r="R124" s="32">
        <f t="shared" si="10"/>
        <v>636770.6875</v>
      </c>
      <c r="S124" s="35">
        <f t="shared" si="11"/>
        <v>56138952.839699991</v>
      </c>
      <c r="T124" s="26"/>
    </row>
    <row r="125" spans="1:20" s="24" customFormat="1" ht="38.25" x14ac:dyDescent="0.2">
      <c r="A125" s="20">
        <v>124</v>
      </c>
      <c r="B125" s="20" t="s">
        <v>1136</v>
      </c>
      <c r="C125" s="21" t="s">
        <v>0</v>
      </c>
      <c r="D125" s="34">
        <v>89.5</v>
      </c>
      <c r="E125" s="20" t="s">
        <v>1512</v>
      </c>
      <c r="F125" s="21" t="s">
        <v>1288</v>
      </c>
      <c r="G125" s="21" t="s">
        <v>1137</v>
      </c>
      <c r="H125" s="21" t="str">
        <f t="shared" si="14"/>
        <v>Franciszka Bielowicza 20, 32-040 Świątniki Górne</v>
      </c>
      <c r="I125" s="21" t="s">
        <v>1139</v>
      </c>
      <c r="J125" s="21" t="s">
        <v>1138</v>
      </c>
      <c r="K125" s="21" t="s">
        <v>1140</v>
      </c>
      <c r="L125" s="22">
        <v>107559</v>
      </c>
      <c r="M125" s="22">
        <f t="shared" si="9"/>
        <v>13763140</v>
      </c>
      <c r="N125" s="21">
        <f t="shared" si="12"/>
        <v>107559</v>
      </c>
      <c r="O125" s="23">
        <v>107559</v>
      </c>
      <c r="P125" s="23">
        <f t="shared" si="13"/>
        <v>13276752</v>
      </c>
      <c r="Q125" s="20" t="s">
        <v>1525</v>
      </c>
      <c r="R125" s="32">
        <f t="shared" si="10"/>
        <v>458513.2611</v>
      </c>
      <c r="S125" s="35">
        <f t="shared" si="11"/>
        <v>56597466.100799993</v>
      </c>
      <c r="T125" s="26"/>
    </row>
    <row r="126" spans="1:20" s="24" customFormat="1" ht="38.25" x14ac:dyDescent="0.2">
      <c r="A126" s="20">
        <v>125</v>
      </c>
      <c r="B126" s="20" t="s">
        <v>1152</v>
      </c>
      <c r="C126" s="21" t="s">
        <v>0</v>
      </c>
      <c r="D126" s="34">
        <v>89.5</v>
      </c>
      <c r="E126" s="20" t="s">
        <v>1512</v>
      </c>
      <c r="F126" s="21" t="s">
        <v>1153</v>
      </c>
      <c r="G126" s="21" t="s">
        <v>1154</v>
      </c>
      <c r="H126" s="21" t="str">
        <f t="shared" si="14"/>
        <v>Stasiaka, 1, 32-700 Bochnia</v>
      </c>
      <c r="I126" s="21" t="s">
        <v>1155</v>
      </c>
      <c r="J126" s="21" t="s">
        <v>813</v>
      </c>
      <c r="K126" s="21" t="s">
        <v>814</v>
      </c>
      <c r="L126" s="22">
        <v>122214</v>
      </c>
      <c r="M126" s="22">
        <f t="shared" si="9"/>
        <v>13885354</v>
      </c>
      <c r="N126" s="21">
        <f t="shared" si="12"/>
        <v>122214</v>
      </c>
      <c r="O126" s="23">
        <v>122214</v>
      </c>
      <c r="P126" s="23">
        <f t="shared" si="13"/>
        <v>13398966</v>
      </c>
      <c r="Q126" s="20" t="s">
        <v>1525</v>
      </c>
      <c r="R126" s="32">
        <f t="shared" si="10"/>
        <v>520986.06060000003</v>
      </c>
      <c r="S126" s="35">
        <f t="shared" si="11"/>
        <v>57118452.16139999</v>
      </c>
      <c r="T126" s="26"/>
    </row>
    <row r="127" spans="1:20" s="24" customFormat="1" ht="38.25" x14ac:dyDescent="0.2">
      <c r="A127" s="20">
        <v>126</v>
      </c>
      <c r="B127" s="20" t="s">
        <v>1163</v>
      </c>
      <c r="C127" s="21" t="s">
        <v>0</v>
      </c>
      <c r="D127" s="34">
        <v>89.5</v>
      </c>
      <c r="E127" s="20" t="s">
        <v>1512</v>
      </c>
      <c r="F127" s="21" t="s">
        <v>1164</v>
      </c>
      <c r="G127" s="21" t="s">
        <v>1165</v>
      </c>
      <c r="H127" s="21" t="str">
        <f t="shared" si="14"/>
        <v>Szydlow 57, 97-306 Grabica</v>
      </c>
      <c r="I127" s="21" t="s">
        <v>1167</v>
      </c>
      <c r="J127" s="21" t="s">
        <v>1166</v>
      </c>
      <c r="K127" s="21" t="s">
        <v>1168</v>
      </c>
      <c r="L127" s="22">
        <v>65225</v>
      </c>
      <c r="M127" s="22">
        <f t="shared" si="9"/>
        <v>13950579</v>
      </c>
      <c r="N127" s="21">
        <f t="shared" si="12"/>
        <v>65225</v>
      </c>
      <c r="O127" s="23">
        <v>65225</v>
      </c>
      <c r="P127" s="23">
        <f t="shared" si="13"/>
        <v>13464191</v>
      </c>
      <c r="Q127" s="20" t="s">
        <v>1525</v>
      </c>
      <c r="R127" s="32">
        <f t="shared" si="10"/>
        <v>278047.65250000003</v>
      </c>
      <c r="S127" s="35">
        <f t="shared" si="11"/>
        <v>57396499.813899994</v>
      </c>
      <c r="T127" s="26"/>
    </row>
    <row r="128" spans="1:20" s="24" customFormat="1" ht="38.25" x14ac:dyDescent="0.2">
      <c r="A128" s="20">
        <v>127</v>
      </c>
      <c r="B128" s="20" t="s">
        <v>1256</v>
      </c>
      <c r="C128" s="21" t="s">
        <v>0</v>
      </c>
      <c r="D128" s="34">
        <v>89.5</v>
      </c>
      <c r="E128" s="20" t="s">
        <v>1512</v>
      </c>
      <c r="F128" s="21" t="s">
        <v>1257</v>
      </c>
      <c r="G128" s="21" t="s">
        <v>1258</v>
      </c>
      <c r="H128" s="21" t="str">
        <f t="shared" si="14"/>
        <v>Warszawska 30, 21-560 Międzyrzec Podlaski</v>
      </c>
      <c r="I128" s="21" t="s">
        <v>1259</v>
      </c>
      <c r="J128" s="21" t="s">
        <v>956</v>
      </c>
      <c r="K128" s="21" t="s">
        <v>1260</v>
      </c>
      <c r="L128" s="22">
        <v>86213</v>
      </c>
      <c r="M128" s="22">
        <f t="shared" si="9"/>
        <v>14036792</v>
      </c>
      <c r="N128" s="21">
        <f t="shared" si="12"/>
        <v>86213</v>
      </c>
      <c r="O128" s="23">
        <v>86213</v>
      </c>
      <c r="P128" s="23">
        <f t="shared" si="13"/>
        <v>13550404</v>
      </c>
      <c r="Q128" s="20" t="s">
        <v>1525</v>
      </c>
      <c r="R128" s="32">
        <f t="shared" si="10"/>
        <v>367517.39770000003</v>
      </c>
      <c r="S128" s="35">
        <f t="shared" si="11"/>
        <v>57764017.211599991</v>
      </c>
      <c r="T128" s="26"/>
    </row>
    <row r="129" spans="1:20" s="24" customFormat="1" ht="38.25" x14ac:dyDescent="0.2">
      <c r="A129" s="20">
        <v>128</v>
      </c>
      <c r="B129" s="20" t="s">
        <v>1282</v>
      </c>
      <c r="C129" s="21" t="s">
        <v>0</v>
      </c>
      <c r="D129" s="34">
        <v>89.5</v>
      </c>
      <c r="E129" s="20" t="s">
        <v>1512</v>
      </c>
      <c r="F129" s="21" t="s">
        <v>1283</v>
      </c>
      <c r="G129" s="21" t="s">
        <v>1284</v>
      </c>
      <c r="H129" s="21" t="str">
        <f t="shared" si="14"/>
        <v>Heleny Gniewosz 160, 38-530 Zarszyn Nowosielce</v>
      </c>
      <c r="I129" s="21" t="s">
        <v>1286</v>
      </c>
      <c r="J129" s="21" t="s">
        <v>1285</v>
      </c>
      <c r="K129" s="21" t="s">
        <v>1287</v>
      </c>
      <c r="L129" s="22">
        <v>147427</v>
      </c>
      <c r="M129" s="22">
        <f t="shared" si="9"/>
        <v>14184219</v>
      </c>
      <c r="N129" s="21">
        <f t="shared" si="12"/>
        <v>147427</v>
      </c>
      <c r="O129" s="23">
        <v>147427</v>
      </c>
      <c r="P129" s="23">
        <f t="shared" si="13"/>
        <v>13697831</v>
      </c>
      <c r="Q129" s="20" t="s">
        <v>1525</v>
      </c>
      <c r="R129" s="32">
        <f t="shared" si="10"/>
        <v>628466.55830000003</v>
      </c>
      <c r="S129" s="35">
        <f t="shared" si="11"/>
        <v>58392483.769899994</v>
      </c>
      <c r="T129" s="26"/>
    </row>
    <row r="130" spans="1:20" s="24" customFormat="1" ht="25.5" x14ac:dyDescent="0.2">
      <c r="A130" s="20">
        <v>129</v>
      </c>
      <c r="B130" s="20" t="s">
        <v>111</v>
      </c>
      <c r="C130" s="21" t="s">
        <v>0</v>
      </c>
      <c r="D130" s="34">
        <v>89</v>
      </c>
      <c r="E130" s="20" t="s">
        <v>1512</v>
      </c>
      <c r="F130" s="21" t="s">
        <v>112</v>
      </c>
      <c r="G130" s="21" t="s">
        <v>113</v>
      </c>
      <c r="H130" s="21" t="str">
        <f t="shared" si="14"/>
        <v>ul. Kilińskiego 64, 09-140 Raciąż</v>
      </c>
      <c r="I130" s="21" t="s">
        <v>115</v>
      </c>
      <c r="J130" s="21" t="s">
        <v>114</v>
      </c>
      <c r="K130" s="21" t="s">
        <v>116</v>
      </c>
      <c r="L130" s="22">
        <v>79748</v>
      </c>
      <c r="M130" s="22">
        <f t="shared" si="9"/>
        <v>14263967</v>
      </c>
      <c r="N130" s="21">
        <f t="shared" si="12"/>
        <v>79748</v>
      </c>
      <c r="O130" s="23">
        <v>79748</v>
      </c>
      <c r="P130" s="23">
        <f t="shared" si="13"/>
        <v>13777579</v>
      </c>
      <c r="Q130" s="20" t="s">
        <v>1525</v>
      </c>
      <c r="R130" s="32">
        <f t="shared" si="10"/>
        <v>339957.74920000002</v>
      </c>
      <c r="S130" s="35">
        <f t="shared" si="11"/>
        <v>58732441.519099995</v>
      </c>
      <c r="T130" s="26"/>
    </row>
    <row r="131" spans="1:20" s="24" customFormat="1" ht="25.5" x14ac:dyDescent="0.2">
      <c r="A131" s="20">
        <v>130</v>
      </c>
      <c r="B131" s="20" t="s">
        <v>155</v>
      </c>
      <c r="C131" s="21" t="s">
        <v>0</v>
      </c>
      <c r="D131" s="34">
        <v>89</v>
      </c>
      <c r="E131" s="20" t="s">
        <v>1512</v>
      </c>
      <c r="F131" s="21" t="s">
        <v>156</v>
      </c>
      <c r="G131" s="21" t="s">
        <v>157</v>
      </c>
      <c r="H131" s="21" t="str">
        <f t="shared" si="14"/>
        <v>Armii Krajowej 1, 19-300 Ełk</v>
      </c>
      <c r="I131" s="21" t="s">
        <v>159</v>
      </c>
      <c r="J131" s="21" t="s">
        <v>158</v>
      </c>
      <c r="K131" s="21" t="s">
        <v>160</v>
      </c>
      <c r="L131" s="22">
        <v>121064</v>
      </c>
      <c r="M131" s="22">
        <f t="shared" ref="M131:M194" si="15">M130+L131</f>
        <v>14385031</v>
      </c>
      <c r="N131" s="21">
        <f t="shared" si="12"/>
        <v>121064</v>
      </c>
      <c r="O131" s="23">
        <v>121064</v>
      </c>
      <c r="P131" s="23">
        <f t="shared" si="13"/>
        <v>13898643</v>
      </c>
      <c r="Q131" s="20" t="s">
        <v>1525</v>
      </c>
      <c r="R131" s="32">
        <f t="shared" ref="R131:R194" si="16">O131*4.2629</f>
        <v>516083.72560000001</v>
      </c>
      <c r="S131" s="35">
        <f t="shared" si="11"/>
        <v>59248525.244699992</v>
      </c>
      <c r="T131" s="26"/>
    </row>
    <row r="132" spans="1:20" s="24" customFormat="1" ht="25.5" x14ac:dyDescent="0.2">
      <c r="A132" s="20">
        <v>131</v>
      </c>
      <c r="B132" s="20" t="s">
        <v>200</v>
      </c>
      <c r="C132" s="21" t="s">
        <v>0</v>
      </c>
      <c r="D132" s="34">
        <v>89</v>
      </c>
      <c r="E132" s="20" t="s">
        <v>1512</v>
      </c>
      <c r="F132" s="21" t="s">
        <v>201</v>
      </c>
      <c r="G132" s="21" t="s">
        <v>202</v>
      </c>
      <c r="H132" s="21" t="str">
        <f t="shared" si="14"/>
        <v>Szczęśliwicka 56, 02-353 Warszawa</v>
      </c>
      <c r="I132" s="21" t="s">
        <v>204</v>
      </c>
      <c r="J132" s="21" t="s">
        <v>203</v>
      </c>
      <c r="K132" s="21" t="s">
        <v>34</v>
      </c>
      <c r="L132" s="22">
        <v>44564</v>
      </c>
      <c r="M132" s="22">
        <f t="shared" si="15"/>
        <v>14429595</v>
      </c>
      <c r="N132" s="21">
        <f t="shared" si="12"/>
        <v>44564</v>
      </c>
      <c r="O132" s="23">
        <v>44564</v>
      </c>
      <c r="P132" s="23">
        <f t="shared" si="13"/>
        <v>13943207</v>
      </c>
      <c r="Q132" s="20" t="s">
        <v>1525</v>
      </c>
      <c r="R132" s="32">
        <f t="shared" si="16"/>
        <v>189971.8756</v>
      </c>
      <c r="S132" s="35">
        <f t="shared" ref="S132:S195" si="17">S131+R132</f>
        <v>59438497.120299995</v>
      </c>
      <c r="T132" s="26"/>
    </row>
    <row r="133" spans="1:20" s="24" customFormat="1" ht="25.5" x14ac:dyDescent="0.2">
      <c r="A133" s="20">
        <v>132</v>
      </c>
      <c r="B133" s="20" t="s">
        <v>247</v>
      </c>
      <c r="C133" s="21" t="s">
        <v>0</v>
      </c>
      <c r="D133" s="34">
        <v>89</v>
      </c>
      <c r="E133" s="20" t="s">
        <v>1512</v>
      </c>
      <c r="F133" s="21" t="s">
        <v>248</v>
      </c>
      <c r="G133" s="21" t="s">
        <v>249</v>
      </c>
      <c r="H133" s="21" t="str">
        <f t="shared" si="14"/>
        <v>ul. Bema 4, 08-110 Siedlce Siedlce</v>
      </c>
      <c r="I133" s="21" t="s">
        <v>251</v>
      </c>
      <c r="J133" s="21" t="s">
        <v>250</v>
      </c>
      <c r="K133" s="21" t="s">
        <v>177</v>
      </c>
      <c r="L133" s="22">
        <v>149252</v>
      </c>
      <c r="M133" s="22">
        <f t="shared" si="15"/>
        <v>14578847</v>
      </c>
      <c r="N133" s="21">
        <f t="shared" si="12"/>
        <v>149252</v>
      </c>
      <c r="O133" s="23">
        <v>149252</v>
      </c>
      <c r="P133" s="23">
        <f t="shared" si="13"/>
        <v>14092459</v>
      </c>
      <c r="Q133" s="20" t="s">
        <v>1525</v>
      </c>
      <c r="R133" s="32">
        <f t="shared" si="16"/>
        <v>636246.35080000001</v>
      </c>
      <c r="S133" s="35">
        <f t="shared" si="17"/>
        <v>60074743.471099995</v>
      </c>
      <c r="T133" s="26"/>
    </row>
    <row r="134" spans="1:20" s="24" customFormat="1" ht="25.5" x14ac:dyDescent="0.2">
      <c r="A134" s="20">
        <v>133</v>
      </c>
      <c r="B134" s="20" t="s">
        <v>258</v>
      </c>
      <c r="C134" s="21" t="s">
        <v>0</v>
      </c>
      <c r="D134" s="34">
        <v>89</v>
      </c>
      <c r="E134" s="20" t="s">
        <v>1512</v>
      </c>
      <c r="F134" s="21" t="s">
        <v>259</v>
      </c>
      <c r="G134" s="21" t="s">
        <v>260</v>
      </c>
      <c r="H134" s="21" t="str">
        <f t="shared" si="14"/>
        <v>Al. 3 Maja 1a, 70-214 Szczecin Szczecin</v>
      </c>
      <c r="I134" s="21" t="s">
        <v>262</v>
      </c>
      <c r="J134" s="21" t="s">
        <v>261</v>
      </c>
      <c r="K134" s="21" t="s">
        <v>1</v>
      </c>
      <c r="L134" s="22">
        <v>111202</v>
      </c>
      <c r="M134" s="22">
        <f t="shared" si="15"/>
        <v>14690049</v>
      </c>
      <c r="N134" s="21">
        <f t="shared" si="12"/>
        <v>111202</v>
      </c>
      <c r="O134" s="23">
        <v>111202</v>
      </c>
      <c r="P134" s="23">
        <f t="shared" si="13"/>
        <v>14203661</v>
      </c>
      <c r="Q134" s="20" t="s">
        <v>1525</v>
      </c>
      <c r="R134" s="32">
        <f t="shared" si="16"/>
        <v>474043.00580000004</v>
      </c>
      <c r="S134" s="35">
        <f t="shared" si="17"/>
        <v>60548786.476899996</v>
      </c>
      <c r="T134" s="26"/>
    </row>
    <row r="135" spans="1:20" s="24" customFormat="1" ht="38.25" x14ac:dyDescent="0.2">
      <c r="A135" s="20">
        <v>134</v>
      </c>
      <c r="B135" s="20" t="s">
        <v>264</v>
      </c>
      <c r="C135" s="21" t="s">
        <v>0</v>
      </c>
      <c r="D135" s="34">
        <v>89</v>
      </c>
      <c r="E135" s="20" t="s">
        <v>1512</v>
      </c>
      <c r="F135" s="21" t="s">
        <v>265</v>
      </c>
      <c r="G135" s="21" t="s">
        <v>266</v>
      </c>
      <c r="H135" s="21" t="str">
        <f t="shared" si="14"/>
        <v>Konopnickiej 3, 05-400 Otwock</v>
      </c>
      <c r="I135" s="21" t="s">
        <v>268</v>
      </c>
      <c r="J135" s="21" t="s">
        <v>267</v>
      </c>
      <c r="K135" s="21" t="s">
        <v>269</v>
      </c>
      <c r="L135" s="22">
        <v>488040</v>
      </c>
      <c r="M135" s="22">
        <f t="shared" si="15"/>
        <v>15178089</v>
      </c>
      <c r="N135" s="21">
        <f t="shared" si="12"/>
        <v>150000</v>
      </c>
      <c r="O135" s="23">
        <v>150000</v>
      </c>
      <c r="P135" s="23">
        <f t="shared" si="13"/>
        <v>14353661</v>
      </c>
      <c r="Q135" s="20" t="s">
        <v>1525</v>
      </c>
      <c r="R135" s="32">
        <f t="shared" si="16"/>
        <v>639435</v>
      </c>
      <c r="S135" s="35">
        <f t="shared" si="17"/>
        <v>61188221.476899996</v>
      </c>
      <c r="T135" s="26"/>
    </row>
    <row r="136" spans="1:20" s="24" customFormat="1" ht="25.5" x14ac:dyDescent="0.2">
      <c r="A136" s="20">
        <v>135</v>
      </c>
      <c r="B136" s="20" t="s">
        <v>306</v>
      </c>
      <c r="C136" s="21" t="s">
        <v>0</v>
      </c>
      <c r="D136" s="34">
        <v>89</v>
      </c>
      <c r="E136" s="20" t="s">
        <v>1512</v>
      </c>
      <c r="F136" s="21" t="s">
        <v>307</v>
      </c>
      <c r="G136" s="21" t="s">
        <v>308</v>
      </c>
      <c r="H136" s="21" t="str">
        <f t="shared" si="14"/>
        <v>Wiśniowa 23, 29-100 Włoszczowa</v>
      </c>
      <c r="I136" s="21" t="s">
        <v>310</v>
      </c>
      <c r="J136" s="21" t="s">
        <v>309</v>
      </c>
      <c r="K136" s="21" t="s">
        <v>311</v>
      </c>
      <c r="L136" s="22">
        <v>146063</v>
      </c>
      <c r="M136" s="22">
        <f t="shared" si="15"/>
        <v>15324152</v>
      </c>
      <c r="N136" s="21">
        <f t="shared" si="12"/>
        <v>146063</v>
      </c>
      <c r="O136" s="23">
        <v>146063</v>
      </c>
      <c r="P136" s="23">
        <f t="shared" si="13"/>
        <v>14499724</v>
      </c>
      <c r="Q136" s="20" t="s">
        <v>1525</v>
      </c>
      <c r="R136" s="32">
        <f t="shared" si="16"/>
        <v>622651.96270000003</v>
      </c>
      <c r="S136" s="35">
        <f t="shared" si="17"/>
        <v>61810873.439599998</v>
      </c>
      <c r="T136" s="26"/>
    </row>
    <row r="137" spans="1:20" s="24" customFormat="1" ht="25.5" x14ac:dyDescent="0.2">
      <c r="A137" s="20">
        <v>136</v>
      </c>
      <c r="B137" s="20" t="s">
        <v>379</v>
      </c>
      <c r="C137" s="21" t="s">
        <v>0</v>
      </c>
      <c r="D137" s="34">
        <v>89</v>
      </c>
      <c r="E137" s="20" t="s">
        <v>1512</v>
      </c>
      <c r="F137" s="21" t="s">
        <v>380</v>
      </c>
      <c r="G137" s="21" t="s">
        <v>381</v>
      </c>
      <c r="H137" s="21" t="str">
        <f t="shared" si="14"/>
        <v>Osiedle Zielone 1A, 16-100 Sokółka</v>
      </c>
      <c r="I137" s="21" t="s">
        <v>383</v>
      </c>
      <c r="J137" s="21" t="s">
        <v>382</v>
      </c>
      <c r="K137" s="21" t="s">
        <v>384</v>
      </c>
      <c r="L137" s="22">
        <v>105452</v>
      </c>
      <c r="M137" s="22">
        <f t="shared" si="15"/>
        <v>15429604</v>
      </c>
      <c r="N137" s="21">
        <f t="shared" si="12"/>
        <v>105452</v>
      </c>
      <c r="O137" s="23">
        <v>105452</v>
      </c>
      <c r="P137" s="23">
        <f t="shared" si="13"/>
        <v>14605176</v>
      </c>
      <c r="Q137" s="20" t="s">
        <v>1525</v>
      </c>
      <c r="R137" s="32">
        <f t="shared" si="16"/>
        <v>449531.3308</v>
      </c>
      <c r="S137" s="35">
        <f t="shared" si="17"/>
        <v>62260404.770399995</v>
      </c>
      <c r="T137" s="26"/>
    </row>
    <row r="138" spans="1:20" s="24" customFormat="1" ht="25.5" x14ac:dyDescent="0.2">
      <c r="A138" s="20">
        <v>137</v>
      </c>
      <c r="B138" s="20" t="s">
        <v>385</v>
      </c>
      <c r="C138" s="21" t="s">
        <v>0</v>
      </c>
      <c r="D138" s="34">
        <v>89</v>
      </c>
      <c r="E138" s="20" t="s">
        <v>1512</v>
      </c>
      <c r="F138" s="21" t="s">
        <v>386</v>
      </c>
      <c r="G138" s="21" t="s">
        <v>387</v>
      </c>
      <c r="H138" s="21" t="str">
        <f t="shared" si="14"/>
        <v>Kościuszki 11, 99-300 Kutno</v>
      </c>
      <c r="I138" s="21" t="s">
        <v>388</v>
      </c>
      <c r="J138" s="21" t="s">
        <v>101</v>
      </c>
      <c r="K138" s="21" t="s">
        <v>102</v>
      </c>
      <c r="L138" s="22">
        <v>147950</v>
      </c>
      <c r="M138" s="22">
        <f t="shared" si="15"/>
        <v>15577554</v>
      </c>
      <c r="N138" s="21">
        <f t="shared" si="12"/>
        <v>147950</v>
      </c>
      <c r="O138" s="23">
        <v>147950</v>
      </c>
      <c r="P138" s="23">
        <f t="shared" si="13"/>
        <v>14753126</v>
      </c>
      <c r="Q138" s="20" t="s">
        <v>1525</v>
      </c>
      <c r="R138" s="32">
        <f t="shared" si="16"/>
        <v>630696.05500000005</v>
      </c>
      <c r="S138" s="35">
        <f t="shared" si="17"/>
        <v>62891100.825399995</v>
      </c>
      <c r="T138" s="26"/>
    </row>
    <row r="139" spans="1:20" s="24" customFormat="1" ht="25.5" x14ac:dyDescent="0.2">
      <c r="A139" s="20">
        <v>138</v>
      </c>
      <c r="B139" s="20" t="s">
        <v>407</v>
      </c>
      <c r="C139" s="21" t="s">
        <v>0</v>
      </c>
      <c r="D139" s="34">
        <v>89</v>
      </c>
      <c r="E139" s="20" t="s">
        <v>1512</v>
      </c>
      <c r="F139" s="21" t="s">
        <v>408</v>
      </c>
      <c r="G139" s="21" t="s">
        <v>409</v>
      </c>
      <c r="H139" s="21" t="str">
        <f t="shared" si="14"/>
        <v>Kamienna 3, 49-300 Brzeg</v>
      </c>
      <c r="I139" s="21" t="s">
        <v>410</v>
      </c>
      <c r="J139" s="21" t="s">
        <v>215</v>
      </c>
      <c r="K139" s="21" t="s">
        <v>216</v>
      </c>
      <c r="L139" s="22">
        <v>90894</v>
      </c>
      <c r="M139" s="22">
        <f t="shared" si="15"/>
        <v>15668448</v>
      </c>
      <c r="N139" s="21">
        <f t="shared" si="12"/>
        <v>90894</v>
      </c>
      <c r="O139" s="23">
        <v>90894</v>
      </c>
      <c r="P139" s="23">
        <f t="shared" si="13"/>
        <v>14844020</v>
      </c>
      <c r="Q139" s="20" t="s">
        <v>1525</v>
      </c>
      <c r="R139" s="32">
        <f t="shared" si="16"/>
        <v>387472.03260000004</v>
      </c>
      <c r="S139" s="35">
        <f t="shared" si="17"/>
        <v>63278572.857999995</v>
      </c>
      <c r="T139" s="26"/>
    </row>
    <row r="140" spans="1:20" s="24" customFormat="1" ht="38.25" x14ac:dyDescent="0.2">
      <c r="A140" s="20">
        <v>139</v>
      </c>
      <c r="B140" s="20" t="s">
        <v>463</v>
      </c>
      <c r="C140" s="21" t="s">
        <v>0</v>
      </c>
      <c r="D140" s="34">
        <v>89</v>
      </c>
      <c r="E140" s="20" t="s">
        <v>1512</v>
      </c>
      <c r="F140" s="21" t="s">
        <v>464</v>
      </c>
      <c r="G140" s="21" t="s">
        <v>465</v>
      </c>
      <c r="H140" s="21" t="str">
        <f t="shared" si="14"/>
        <v>Bohaterów Warszawy 10, 07-100 07-100 Węgrów</v>
      </c>
      <c r="I140" s="21" t="s">
        <v>467</v>
      </c>
      <c r="J140" s="21" t="s">
        <v>466</v>
      </c>
      <c r="K140" s="21" t="s">
        <v>468</v>
      </c>
      <c r="L140" s="22">
        <v>152196</v>
      </c>
      <c r="M140" s="22">
        <f t="shared" si="15"/>
        <v>15820644</v>
      </c>
      <c r="N140" s="21">
        <f t="shared" si="12"/>
        <v>150000</v>
      </c>
      <c r="O140" s="23">
        <v>150000</v>
      </c>
      <c r="P140" s="23">
        <f t="shared" si="13"/>
        <v>14994020</v>
      </c>
      <c r="Q140" s="20" t="s">
        <v>1525</v>
      </c>
      <c r="R140" s="32">
        <f t="shared" si="16"/>
        <v>639435</v>
      </c>
      <c r="S140" s="35">
        <f t="shared" si="17"/>
        <v>63918007.857999995</v>
      </c>
      <c r="T140" s="26"/>
    </row>
    <row r="141" spans="1:20" s="24" customFormat="1" ht="38.25" x14ac:dyDescent="0.2">
      <c r="A141" s="20">
        <v>140</v>
      </c>
      <c r="B141" s="20" t="s">
        <v>481</v>
      </c>
      <c r="C141" s="21" t="s">
        <v>0</v>
      </c>
      <c r="D141" s="34">
        <v>89</v>
      </c>
      <c r="E141" s="20" t="s">
        <v>1512</v>
      </c>
      <c r="F141" s="21" t="s">
        <v>482</v>
      </c>
      <c r="G141" s="21" t="s">
        <v>483</v>
      </c>
      <c r="H141" s="21" t="str">
        <f t="shared" si="14"/>
        <v>Marianowo7, 18-421 Piątnica Poduchowna</v>
      </c>
      <c r="I141" s="21" t="s">
        <v>485</v>
      </c>
      <c r="J141" s="21" t="s">
        <v>484</v>
      </c>
      <c r="K141" s="21" t="s">
        <v>486</v>
      </c>
      <c r="L141" s="22">
        <v>105744</v>
      </c>
      <c r="M141" s="22">
        <f t="shared" si="15"/>
        <v>15926388</v>
      </c>
      <c r="N141" s="21">
        <f>IF(L141&gt;150000,150000,L141)</f>
        <v>105744</v>
      </c>
      <c r="O141" s="23">
        <v>105744</v>
      </c>
      <c r="P141" s="23">
        <f t="shared" si="13"/>
        <v>15099764</v>
      </c>
      <c r="Q141" s="20" t="s">
        <v>1525</v>
      </c>
      <c r="R141" s="32">
        <f t="shared" si="16"/>
        <v>450776.09760000004</v>
      </c>
      <c r="S141" s="35">
        <f t="shared" si="17"/>
        <v>64368783.955599993</v>
      </c>
      <c r="T141" s="26"/>
    </row>
    <row r="142" spans="1:20" s="24" customFormat="1" ht="25.5" x14ac:dyDescent="0.2">
      <c r="A142" s="20">
        <v>141</v>
      </c>
      <c r="B142" s="20" t="s">
        <v>525</v>
      </c>
      <c r="C142" s="21" t="s">
        <v>0</v>
      </c>
      <c r="D142" s="34">
        <v>89</v>
      </c>
      <c r="E142" s="20" t="s">
        <v>1512</v>
      </c>
      <c r="F142" s="21" t="s">
        <v>526</v>
      </c>
      <c r="G142" s="21" t="s">
        <v>527</v>
      </c>
      <c r="H142" s="21" t="str">
        <f t="shared" si="14"/>
        <v>Pokoju 14, 42-600 Tarnowskie Góry</v>
      </c>
      <c r="I142" s="21" t="s">
        <v>528</v>
      </c>
      <c r="J142" s="21" t="s">
        <v>392</v>
      </c>
      <c r="K142" s="21" t="s">
        <v>394</v>
      </c>
      <c r="L142" s="22">
        <v>75000</v>
      </c>
      <c r="M142" s="22">
        <f t="shared" si="15"/>
        <v>16001388</v>
      </c>
      <c r="N142" s="21">
        <f t="shared" si="12"/>
        <v>75000</v>
      </c>
      <c r="O142" s="23">
        <v>75000</v>
      </c>
      <c r="P142" s="23">
        <f t="shared" si="13"/>
        <v>15174764</v>
      </c>
      <c r="Q142" s="20" t="s">
        <v>1525</v>
      </c>
      <c r="R142" s="32">
        <f t="shared" si="16"/>
        <v>319717.5</v>
      </c>
      <c r="S142" s="35">
        <f t="shared" si="17"/>
        <v>64688501.455599993</v>
      </c>
      <c r="T142" s="26"/>
    </row>
    <row r="143" spans="1:20" s="24" customFormat="1" ht="38.25" x14ac:dyDescent="0.2">
      <c r="A143" s="20">
        <v>142</v>
      </c>
      <c r="B143" s="20" t="s">
        <v>536</v>
      </c>
      <c r="C143" s="21" t="s">
        <v>0</v>
      </c>
      <c r="D143" s="34">
        <v>89</v>
      </c>
      <c r="E143" s="20" t="s">
        <v>1512</v>
      </c>
      <c r="F143" s="21" t="s">
        <v>537</v>
      </c>
      <c r="G143" s="21" t="s">
        <v>538</v>
      </c>
      <c r="H143" s="21" t="str">
        <f t="shared" si="14"/>
        <v>ul. ks. Piotra Skargi 3, 38-400 Krosno</v>
      </c>
      <c r="I143" s="21" t="s">
        <v>539</v>
      </c>
      <c r="J143" s="21" t="s">
        <v>172</v>
      </c>
      <c r="K143" s="21" t="s">
        <v>174</v>
      </c>
      <c r="L143" s="22">
        <v>118584</v>
      </c>
      <c r="M143" s="22">
        <f t="shared" si="15"/>
        <v>16119972</v>
      </c>
      <c r="N143" s="21">
        <f t="shared" si="12"/>
        <v>118584</v>
      </c>
      <c r="O143" s="23">
        <v>118584</v>
      </c>
      <c r="P143" s="23">
        <f t="shared" si="13"/>
        <v>15293348</v>
      </c>
      <c r="Q143" s="20" t="s">
        <v>1525</v>
      </c>
      <c r="R143" s="32">
        <f t="shared" si="16"/>
        <v>505511.73360000004</v>
      </c>
      <c r="S143" s="35">
        <f t="shared" si="17"/>
        <v>65194013.189199992</v>
      </c>
      <c r="T143" s="26"/>
    </row>
    <row r="144" spans="1:20" s="24" customFormat="1" ht="51" x14ac:dyDescent="0.2">
      <c r="A144" s="20">
        <v>143</v>
      </c>
      <c r="B144" s="20" t="s">
        <v>540</v>
      </c>
      <c r="C144" s="21" t="s">
        <v>0</v>
      </c>
      <c r="D144" s="34">
        <v>89</v>
      </c>
      <c r="E144" s="20" t="s">
        <v>1512</v>
      </c>
      <c r="F144" s="21" t="s">
        <v>541</v>
      </c>
      <c r="G144" s="21" t="s">
        <v>542</v>
      </c>
      <c r="H144" s="21" t="str">
        <f t="shared" si="14"/>
        <v>Sixta 20, 43-300 Bielsko-Biała</v>
      </c>
      <c r="I144" s="21" t="s">
        <v>543</v>
      </c>
      <c r="J144" s="21" t="s">
        <v>167</v>
      </c>
      <c r="K144" s="21" t="s">
        <v>168</v>
      </c>
      <c r="L144" s="22">
        <v>163454</v>
      </c>
      <c r="M144" s="22">
        <f t="shared" si="15"/>
        <v>16283426</v>
      </c>
      <c r="N144" s="21">
        <f t="shared" si="12"/>
        <v>150000</v>
      </c>
      <c r="O144" s="23">
        <v>150000</v>
      </c>
      <c r="P144" s="23">
        <f t="shared" si="13"/>
        <v>15443348</v>
      </c>
      <c r="Q144" s="20" t="s">
        <v>1525</v>
      </c>
      <c r="R144" s="32">
        <f t="shared" si="16"/>
        <v>639435</v>
      </c>
      <c r="S144" s="35">
        <f t="shared" si="17"/>
        <v>65833448.189199992</v>
      </c>
      <c r="T144" s="26"/>
    </row>
    <row r="145" spans="1:20" s="24" customFormat="1" ht="38.25" x14ac:dyDescent="0.2">
      <c r="A145" s="20">
        <v>144</v>
      </c>
      <c r="B145" s="20" t="s">
        <v>568</v>
      </c>
      <c r="C145" s="21" t="s">
        <v>0</v>
      </c>
      <c r="D145" s="34">
        <v>89</v>
      </c>
      <c r="E145" s="20" t="s">
        <v>1512</v>
      </c>
      <c r="F145" s="21" t="s">
        <v>569</v>
      </c>
      <c r="G145" s="21" t="s">
        <v>570</v>
      </c>
      <c r="H145" s="21" t="str">
        <f t="shared" si="14"/>
        <v>Klonowa 4, 07-300 Stare Lubiejewo</v>
      </c>
      <c r="I145" s="21" t="s">
        <v>571</v>
      </c>
      <c r="J145" s="21" t="s">
        <v>244</v>
      </c>
      <c r="K145" s="21" t="s">
        <v>572</v>
      </c>
      <c r="L145" s="22">
        <v>145608</v>
      </c>
      <c r="M145" s="22">
        <f t="shared" si="15"/>
        <v>16429034</v>
      </c>
      <c r="N145" s="21">
        <f>IF(L145&gt;150000,150000,L145)</f>
        <v>145608</v>
      </c>
      <c r="O145" s="23">
        <v>145608</v>
      </c>
      <c r="P145" s="23">
        <f t="shared" si="13"/>
        <v>15588956</v>
      </c>
      <c r="Q145" s="20" t="s">
        <v>1525</v>
      </c>
      <c r="R145" s="32">
        <f t="shared" si="16"/>
        <v>620712.3432</v>
      </c>
      <c r="S145" s="35">
        <f t="shared" si="17"/>
        <v>66454160.53239999</v>
      </c>
      <c r="T145" s="26"/>
    </row>
    <row r="146" spans="1:20" s="24" customFormat="1" ht="25.5" x14ac:dyDescent="0.2">
      <c r="A146" s="20">
        <v>145</v>
      </c>
      <c r="B146" s="20" t="s">
        <v>581</v>
      </c>
      <c r="C146" s="21" t="s">
        <v>0</v>
      </c>
      <c r="D146" s="34">
        <v>89</v>
      </c>
      <c r="E146" s="20" t="s">
        <v>1512</v>
      </c>
      <c r="F146" s="21" t="s">
        <v>582</v>
      </c>
      <c r="G146" s="21" t="s">
        <v>583</v>
      </c>
      <c r="H146" s="21" t="str">
        <f t="shared" si="14"/>
        <v>Sportowa 8 , 97-410 Kleszczów</v>
      </c>
      <c r="I146" s="21" t="s">
        <v>585</v>
      </c>
      <c r="J146" s="21" t="s">
        <v>584</v>
      </c>
      <c r="K146" s="21" t="s">
        <v>586</v>
      </c>
      <c r="L146" s="22">
        <v>165352</v>
      </c>
      <c r="M146" s="22">
        <f t="shared" si="15"/>
        <v>16594386</v>
      </c>
      <c r="N146" s="21">
        <f t="shared" si="12"/>
        <v>150000</v>
      </c>
      <c r="O146" s="23">
        <v>150000</v>
      </c>
      <c r="P146" s="23">
        <f t="shared" si="13"/>
        <v>15738956</v>
      </c>
      <c r="Q146" s="20" t="s">
        <v>1525</v>
      </c>
      <c r="R146" s="32">
        <f t="shared" si="16"/>
        <v>639435</v>
      </c>
      <c r="S146" s="35">
        <f t="shared" si="17"/>
        <v>67093595.53239999</v>
      </c>
      <c r="T146" s="26"/>
    </row>
    <row r="147" spans="1:20" s="24" customFormat="1" ht="25.5" x14ac:dyDescent="0.2">
      <c r="A147" s="20">
        <v>146</v>
      </c>
      <c r="B147" s="20" t="s">
        <v>651</v>
      </c>
      <c r="C147" s="21" t="s">
        <v>0</v>
      </c>
      <c r="D147" s="34">
        <v>89</v>
      </c>
      <c r="E147" s="20" t="s">
        <v>1512</v>
      </c>
      <c r="F147" s="21" t="s">
        <v>652</v>
      </c>
      <c r="G147" s="21" t="s">
        <v>653</v>
      </c>
      <c r="H147" s="21" t="str">
        <f t="shared" si="14"/>
        <v>Wileńska 6, 47-400 Racibórz</v>
      </c>
      <c r="I147" s="21" t="s">
        <v>655</v>
      </c>
      <c r="J147" s="21" t="s">
        <v>654</v>
      </c>
      <c r="K147" s="21" t="s">
        <v>656</v>
      </c>
      <c r="L147" s="22">
        <v>102808</v>
      </c>
      <c r="M147" s="22">
        <f t="shared" si="15"/>
        <v>16697194</v>
      </c>
      <c r="N147" s="21">
        <f t="shared" si="12"/>
        <v>102808</v>
      </c>
      <c r="O147" s="23">
        <v>102808</v>
      </c>
      <c r="P147" s="23">
        <f t="shared" si="13"/>
        <v>15841764</v>
      </c>
      <c r="Q147" s="20" t="s">
        <v>1525</v>
      </c>
      <c r="R147" s="32">
        <f t="shared" si="16"/>
        <v>438260.22320000001</v>
      </c>
      <c r="S147" s="35">
        <f t="shared" si="17"/>
        <v>67531855.75559999</v>
      </c>
      <c r="T147" s="26"/>
    </row>
    <row r="148" spans="1:20" s="24" customFormat="1" ht="25.5" x14ac:dyDescent="0.2">
      <c r="A148" s="20">
        <v>147</v>
      </c>
      <c r="B148" s="20" t="s">
        <v>668</v>
      </c>
      <c r="C148" s="21" t="s">
        <v>0</v>
      </c>
      <c r="D148" s="34">
        <v>89</v>
      </c>
      <c r="E148" s="20" t="s">
        <v>1512</v>
      </c>
      <c r="F148" s="21" t="s">
        <v>669</v>
      </c>
      <c r="G148" s="21" t="s">
        <v>670</v>
      </c>
      <c r="H148" s="21" t="str">
        <f t="shared" si="14"/>
        <v>Korolowka - Osada 3, 22-200 Wlodawa</v>
      </c>
      <c r="I148" s="21" t="s">
        <v>672</v>
      </c>
      <c r="J148" s="21" t="s">
        <v>671</v>
      </c>
      <c r="K148" s="21" t="s">
        <v>673</v>
      </c>
      <c r="L148" s="22">
        <v>145608</v>
      </c>
      <c r="M148" s="22">
        <f t="shared" si="15"/>
        <v>16842802</v>
      </c>
      <c r="N148" s="21">
        <f t="shared" si="12"/>
        <v>145608</v>
      </c>
      <c r="O148" s="23">
        <v>145608</v>
      </c>
      <c r="P148" s="23">
        <f t="shared" si="13"/>
        <v>15987372</v>
      </c>
      <c r="Q148" s="20" t="s">
        <v>1525</v>
      </c>
      <c r="R148" s="32">
        <f t="shared" si="16"/>
        <v>620712.3432</v>
      </c>
      <c r="S148" s="35">
        <f t="shared" si="17"/>
        <v>68152568.098799989</v>
      </c>
      <c r="T148" s="26"/>
    </row>
    <row r="149" spans="1:20" s="24" customFormat="1" ht="25.5" x14ac:dyDescent="0.2">
      <c r="A149" s="20">
        <v>148</v>
      </c>
      <c r="B149" s="20" t="s">
        <v>675</v>
      </c>
      <c r="C149" s="21" t="s">
        <v>0</v>
      </c>
      <c r="D149" s="34">
        <v>89</v>
      </c>
      <c r="E149" s="20" t="s">
        <v>1512</v>
      </c>
      <c r="F149" s="21" t="s">
        <v>676</v>
      </c>
      <c r="G149" s="21" t="s">
        <v>677</v>
      </c>
      <c r="H149" s="21" t="str">
        <f t="shared" si="14"/>
        <v>Plac Zamkowy 2, 19400 Olecko</v>
      </c>
      <c r="I149" s="21" t="s">
        <v>679</v>
      </c>
      <c r="J149" s="21" t="s">
        <v>678</v>
      </c>
      <c r="K149" s="21" t="s">
        <v>680</v>
      </c>
      <c r="L149" s="22">
        <v>127230</v>
      </c>
      <c r="M149" s="22">
        <f t="shared" si="15"/>
        <v>16970032</v>
      </c>
      <c r="N149" s="21">
        <f t="shared" si="12"/>
        <v>127230</v>
      </c>
      <c r="O149" s="23">
        <v>127230</v>
      </c>
      <c r="P149" s="23">
        <f t="shared" si="13"/>
        <v>16114602</v>
      </c>
      <c r="Q149" s="20" t="s">
        <v>1525</v>
      </c>
      <c r="R149" s="32">
        <f t="shared" si="16"/>
        <v>542368.76699999999</v>
      </c>
      <c r="S149" s="35">
        <f t="shared" si="17"/>
        <v>68694936.865799993</v>
      </c>
      <c r="T149" s="26"/>
    </row>
    <row r="150" spans="1:20" s="24" customFormat="1" ht="38.25" x14ac:dyDescent="0.2">
      <c r="A150" s="20">
        <v>149</v>
      </c>
      <c r="B150" s="20" t="s">
        <v>696</v>
      </c>
      <c r="C150" s="21" t="s">
        <v>0</v>
      </c>
      <c r="D150" s="34">
        <v>89</v>
      </c>
      <c r="E150" s="20" t="s">
        <v>1512</v>
      </c>
      <c r="F150" s="21" t="s">
        <v>697</v>
      </c>
      <c r="G150" s="21" t="s">
        <v>698</v>
      </c>
      <c r="H150" s="21" t="str">
        <f t="shared" si="14"/>
        <v>Strefowa 3, 97-200 Tomaszów Mazowiecki</v>
      </c>
      <c r="I150" s="21" t="s">
        <v>699</v>
      </c>
      <c r="J150" s="21" t="s">
        <v>521</v>
      </c>
      <c r="K150" s="21" t="s">
        <v>523</v>
      </c>
      <c r="L150" s="22">
        <v>72804</v>
      </c>
      <c r="M150" s="22">
        <f t="shared" si="15"/>
        <v>17042836</v>
      </c>
      <c r="N150" s="21">
        <f t="shared" si="12"/>
        <v>72804</v>
      </c>
      <c r="O150" s="23">
        <v>72804</v>
      </c>
      <c r="P150" s="23">
        <f t="shared" si="13"/>
        <v>16187406</v>
      </c>
      <c r="Q150" s="20" t="s">
        <v>1525</v>
      </c>
      <c r="R150" s="32">
        <f t="shared" si="16"/>
        <v>310356.1716</v>
      </c>
      <c r="S150" s="35">
        <f t="shared" si="17"/>
        <v>69005293.037399992</v>
      </c>
      <c r="T150" s="26"/>
    </row>
    <row r="151" spans="1:20" s="24" customFormat="1" ht="25.5" x14ac:dyDescent="0.2">
      <c r="A151" s="20">
        <v>150</v>
      </c>
      <c r="B151" s="20" t="s">
        <v>709</v>
      </c>
      <c r="C151" s="21" t="s">
        <v>0</v>
      </c>
      <c r="D151" s="34">
        <v>89</v>
      </c>
      <c r="E151" s="20" t="s">
        <v>1512</v>
      </c>
      <c r="F151" s="21" t="s">
        <v>710</v>
      </c>
      <c r="G151" s="21" t="s">
        <v>711</v>
      </c>
      <c r="H151" s="21" t="str">
        <f t="shared" si="14"/>
        <v>Sportowa 23, 41-506 Chorzów</v>
      </c>
      <c r="I151" s="21" t="s">
        <v>713</v>
      </c>
      <c r="J151" s="21" t="s">
        <v>712</v>
      </c>
      <c r="K151" s="21" t="s">
        <v>578</v>
      </c>
      <c r="L151" s="22">
        <v>111751</v>
      </c>
      <c r="M151" s="22">
        <f t="shared" si="15"/>
        <v>17154587</v>
      </c>
      <c r="N151" s="21">
        <f t="shared" si="12"/>
        <v>111751</v>
      </c>
      <c r="O151" s="23">
        <v>111751</v>
      </c>
      <c r="P151" s="23">
        <f t="shared" si="13"/>
        <v>16299157</v>
      </c>
      <c r="Q151" s="20" t="s">
        <v>1525</v>
      </c>
      <c r="R151" s="32">
        <f t="shared" si="16"/>
        <v>476383.33790000004</v>
      </c>
      <c r="S151" s="35">
        <f t="shared" si="17"/>
        <v>69481676.37529999</v>
      </c>
      <c r="T151" s="26"/>
    </row>
    <row r="152" spans="1:20" s="24" customFormat="1" ht="38.25" x14ac:dyDescent="0.2">
      <c r="A152" s="20">
        <v>151</v>
      </c>
      <c r="B152" s="20" t="s">
        <v>730</v>
      </c>
      <c r="C152" s="21" t="s">
        <v>0</v>
      </c>
      <c r="D152" s="34">
        <v>89</v>
      </c>
      <c r="E152" s="20" t="s">
        <v>1512</v>
      </c>
      <c r="F152" s="21" t="s">
        <v>731</v>
      </c>
      <c r="G152" s="21" t="s">
        <v>732</v>
      </c>
      <c r="H152" s="21" t="str">
        <f t="shared" si="14"/>
        <v>Augustyna 3/7, 42-200 Częstochowa Częstochowa</v>
      </c>
      <c r="I152" s="21" t="s">
        <v>734</v>
      </c>
      <c r="J152" s="21" t="s">
        <v>733</v>
      </c>
      <c r="K152" s="21" t="s">
        <v>469</v>
      </c>
      <c r="L152" s="22">
        <v>87175</v>
      </c>
      <c r="M152" s="22">
        <f t="shared" si="15"/>
        <v>17241762</v>
      </c>
      <c r="N152" s="21">
        <f t="shared" si="12"/>
        <v>87175</v>
      </c>
      <c r="O152" s="23">
        <v>87175</v>
      </c>
      <c r="P152" s="23">
        <f t="shared" si="13"/>
        <v>16386332</v>
      </c>
      <c r="Q152" s="20" t="s">
        <v>1525</v>
      </c>
      <c r="R152" s="32">
        <f t="shared" si="16"/>
        <v>371618.3075</v>
      </c>
      <c r="S152" s="35">
        <f t="shared" si="17"/>
        <v>69853294.682799995</v>
      </c>
      <c r="T152" s="26"/>
    </row>
    <row r="153" spans="1:20" s="24" customFormat="1" ht="25.5" x14ac:dyDescent="0.2">
      <c r="A153" s="20">
        <v>152</v>
      </c>
      <c r="B153" s="20" t="s">
        <v>766</v>
      </c>
      <c r="C153" s="21" t="s">
        <v>0</v>
      </c>
      <c r="D153" s="34">
        <v>89</v>
      </c>
      <c r="E153" s="20" t="s">
        <v>1512</v>
      </c>
      <c r="F153" s="21" t="s">
        <v>767</v>
      </c>
      <c r="G153" s="21" t="s">
        <v>768</v>
      </c>
      <c r="H153" s="21" t="str">
        <f t="shared" si="14"/>
        <v>Szajnochy 11/2, 01-637 Warszawa</v>
      </c>
      <c r="I153" s="21" t="s">
        <v>770</v>
      </c>
      <c r="J153" s="21" t="s">
        <v>769</v>
      </c>
      <c r="K153" s="21" t="s">
        <v>34</v>
      </c>
      <c r="L153" s="22">
        <v>215412</v>
      </c>
      <c r="M153" s="22">
        <f t="shared" si="15"/>
        <v>17457174</v>
      </c>
      <c r="N153" s="21">
        <f t="shared" ref="N153:N221" si="18">IF(L153&gt;150000,150000,L153)</f>
        <v>150000</v>
      </c>
      <c r="O153" s="23">
        <v>150000</v>
      </c>
      <c r="P153" s="23">
        <f t="shared" si="13"/>
        <v>16536332</v>
      </c>
      <c r="Q153" s="20" t="s">
        <v>1525</v>
      </c>
      <c r="R153" s="32">
        <f t="shared" si="16"/>
        <v>639435</v>
      </c>
      <c r="S153" s="35">
        <f t="shared" si="17"/>
        <v>70492729.682799995</v>
      </c>
      <c r="T153" s="26"/>
    </row>
    <row r="154" spans="1:20" s="24" customFormat="1" ht="25.5" x14ac:dyDescent="0.2">
      <c r="A154" s="20">
        <v>153</v>
      </c>
      <c r="B154" s="20" t="s">
        <v>782</v>
      </c>
      <c r="C154" s="21" t="s">
        <v>0</v>
      </c>
      <c r="D154" s="34">
        <v>89</v>
      </c>
      <c r="E154" s="20" t="s">
        <v>1512</v>
      </c>
      <c r="F154" s="21" t="s">
        <v>783</v>
      </c>
      <c r="G154" s="21" t="s">
        <v>784</v>
      </c>
      <c r="H154" s="21" t="str">
        <f t="shared" si="14"/>
        <v>SPORTOWA 1, 14-100 OSTRÓDA</v>
      </c>
      <c r="I154" s="21" t="s">
        <v>785</v>
      </c>
      <c r="J154" s="21" t="s">
        <v>28</v>
      </c>
      <c r="K154" s="21" t="s">
        <v>786</v>
      </c>
      <c r="L154" s="22">
        <v>36548</v>
      </c>
      <c r="M154" s="22">
        <f t="shared" si="15"/>
        <v>17493722</v>
      </c>
      <c r="N154" s="21">
        <f t="shared" si="18"/>
        <v>36548</v>
      </c>
      <c r="O154" s="23">
        <v>36548</v>
      </c>
      <c r="P154" s="23">
        <f t="shared" si="13"/>
        <v>16572880</v>
      </c>
      <c r="Q154" s="20" t="s">
        <v>1525</v>
      </c>
      <c r="R154" s="32">
        <f t="shared" si="16"/>
        <v>155800.46919999999</v>
      </c>
      <c r="S154" s="35">
        <f t="shared" si="17"/>
        <v>70648530.151999995</v>
      </c>
      <c r="T154" s="26"/>
    </row>
    <row r="155" spans="1:20" s="24" customFormat="1" ht="25.5" x14ac:dyDescent="0.2">
      <c r="A155" s="20">
        <v>154</v>
      </c>
      <c r="B155" s="20" t="s">
        <v>890</v>
      </c>
      <c r="C155" s="21" t="s">
        <v>0</v>
      </c>
      <c r="D155" s="34">
        <v>89</v>
      </c>
      <c r="E155" s="20" t="s">
        <v>1512</v>
      </c>
      <c r="F155" s="21" t="s">
        <v>891</v>
      </c>
      <c r="G155" s="21" t="s">
        <v>892</v>
      </c>
      <c r="H155" s="21" t="str">
        <f t="shared" si="14"/>
        <v>Wernera 22, 26-600 Radom</v>
      </c>
      <c r="I155" s="21" t="s">
        <v>893</v>
      </c>
      <c r="J155" s="21" t="s">
        <v>74</v>
      </c>
      <c r="K155" s="21" t="s">
        <v>76</v>
      </c>
      <c r="L155" s="22">
        <v>149112</v>
      </c>
      <c r="M155" s="22">
        <f t="shared" si="15"/>
        <v>17642834</v>
      </c>
      <c r="N155" s="21">
        <f t="shared" si="18"/>
        <v>149112</v>
      </c>
      <c r="O155" s="23">
        <v>149112</v>
      </c>
      <c r="P155" s="23">
        <f t="shared" si="13"/>
        <v>16721992</v>
      </c>
      <c r="Q155" s="20" t="s">
        <v>1525</v>
      </c>
      <c r="R155" s="32">
        <f t="shared" si="16"/>
        <v>635649.54480000003</v>
      </c>
      <c r="S155" s="35">
        <f t="shared" si="17"/>
        <v>71284179.696799994</v>
      </c>
      <c r="T155" s="26"/>
    </row>
    <row r="156" spans="1:20" s="24" customFormat="1" ht="25.5" x14ac:dyDescent="0.2">
      <c r="A156" s="20">
        <v>155</v>
      </c>
      <c r="B156" s="20" t="s">
        <v>962</v>
      </c>
      <c r="C156" s="21" t="s">
        <v>0</v>
      </c>
      <c r="D156" s="34">
        <v>89</v>
      </c>
      <c r="E156" s="20" t="s">
        <v>1512</v>
      </c>
      <c r="F156" s="21" t="s">
        <v>963</v>
      </c>
      <c r="G156" s="21" t="s">
        <v>964</v>
      </c>
      <c r="H156" s="21" t="str">
        <f t="shared" si="14"/>
        <v>Ostrozany 41, 17-312 Drohiczyn</v>
      </c>
      <c r="I156" s="21" t="s">
        <v>966</v>
      </c>
      <c r="J156" s="21" t="s">
        <v>965</v>
      </c>
      <c r="K156" s="21" t="s">
        <v>967</v>
      </c>
      <c r="L156" s="22">
        <v>145608</v>
      </c>
      <c r="M156" s="22">
        <f t="shared" si="15"/>
        <v>17788442</v>
      </c>
      <c r="N156" s="21">
        <f>IF(L156&gt;150000,150000,L156)</f>
        <v>145608</v>
      </c>
      <c r="O156" s="23">
        <v>145608</v>
      </c>
      <c r="P156" s="23">
        <f t="shared" si="13"/>
        <v>16867600</v>
      </c>
      <c r="Q156" s="20" t="s">
        <v>1525</v>
      </c>
      <c r="R156" s="32">
        <f t="shared" si="16"/>
        <v>620712.3432</v>
      </c>
      <c r="S156" s="35">
        <f t="shared" si="17"/>
        <v>71904892.039999992</v>
      </c>
      <c r="T156" s="26"/>
    </row>
    <row r="157" spans="1:20" s="24" customFormat="1" ht="38.25" x14ac:dyDescent="0.2">
      <c r="A157" s="20">
        <v>156</v>
      </c>
      <c r="B157" s="20" t="s">
        <v>1092</v>
      </c>
      <c r="C157" s="21" t="s">
        <v>0</v>
      </c>
      <c r="D157" s="34">
        <v>89</v>
      </c>
      <c r="E157" s="20" t="s">
        <v>1512</v>
      </c>
      <c r="F157" s="21" t="s">
        <v>1093</v>
      </c>
      <c r="G157" s="21" t="s">
        <v>1105</v>
      </c>
      <c r="H157" s="21" t="str">
        <f t="shared" si="14"/>
        <v>ENERGETYCZNA 14 LOCK 1, PIETRO , 53 330 WROCLAW</v>
      </c>
      <c r="I157" s="21" t="s">
        <v>1107</v>
      </c>
      <c r="J157" s="21" t="s">
        <v>1106</v>
      </c>
      <c r="K157" s="21" t="s">
        <v>1108</v>
      </c>
      <c r="L157" s="22">
        <v>74071</v>
      </c>
      <c r="M157" s="22">
        <f t="shared" si="15"/>
        <v>17862513</v>
      </c>
      <c r="N157" s="21">
        <f t="shared" si="18"/>
        <v>74071</v>
      </c>
      <c r="O157" s="23">
        <v>74071</v>
      </c>
      <c r="P157" s="23">
        <f t="shared" si="13"/>
        <v>16941671</v>
      </c>
      <c r="Q157" s="20" t="s">
        <v>1525</v>
      </c>
      <c r="R157" s="32">
        <f t="shared" si="16"/>
        <v>315757.2659</v>
      </c>
      <c r="S157" s="35">
        <f t="shared" si="17"/>
        <v>72220649.305899993</v>
      </c>
      <c r="T157" s="26"/>
    </row>
    <row r="158" spans="1:20" s="24" customFormat="1" ht="38.25" x14ac:dyDescent="0.2">
      <c r="A158" s="20">
        <v>157</v>
      </c>
      <c r="B158" s="20" t="s">
        <v>1109</v>
      </c>
      <c r="C158" s="21" t="s">
        <v>0</v>
      </c>
      <c r="D158" s="34">
        <v>89</v>
      </c>
      <c r="E158" s="20" t="s">
        <v>1512</v>
      </c>
      <c r="F158" s="21" t="s">
        <v>1110</v>
      </c>
      <c r="G158" s="21" t="s">
        <v>1111</v>
      </c>
      <c r="H158" s="21" t="str">
        <f t="shared" si="14"/>
        <v>UL. TECHNIKÓW 1, 74-505 MIESZKOWICE</v>
      </c>
      <c r="I158" s="21" t="s">
        <v>1113</v>
      </c>
      <c r="J158" s="21" t="s">
        <v>1112</v>
      </c>
      <c r="K158" s="21" t="s">
        <v>1114</v>
      </c>
      <c r="L158" s="22">
        <v>46368</v>
      </c>
      <c r="M158" s="22">
        <f t="shared" si="15"/>
        <v>17908881</v>
      </c>
      <c r="N158" s="21">
        <f t="shared" si="18"/>
        <v>46368</v>
      </c>
      <c r="O158" s="23">
        <v>46368</v>
      </c>
      <c r="P158" s="23">
        <f t="shared" si="13"/>
        <v>16988039</v>
      </c>
      <c r="Q158" s="20" t="s">
        <v>1525</v>
      </c>
      <c r="R158" s="32">
        <f t="shared" si="16"/>
        <v>197662.14720000001</v>
      </c>
      <c r="S158" s="35">
        <f t="shared" si="17"/>
        <v>72418311.453099996</v>
      </c>
      <c r="T158" s="26"/>
    </row>
    <row r="159" spans="1:20" s="24" customFormat="1" ht="25.5" x14ac:dyDescent="0.2">
      <c r="A159" s="20">
        <v>158</v>
      </c>
      <c r="B159" s="20" t="s">
        <v>1115</v>
      </c>
      <c r="C159" s="21" t="s">
        <v>0</v>
      </c>
      <c r="D159" s="34">
        <v>89</v>
      </c>
      <c r="E159" s="20" t="s">
        <v>1512</v>
      </c>
      <c r="F159" s="21" t="s">
        <v>1116</v>
      </c>
      <c r="G159" s="21" t="s">
        <v>1117</v>
      </c>
      <c r="H159" s="21" t="str">
        <f t="shared" si="14"/>
        <v>Mińska 1/5, 03-806 Warsaw</v>
      </c>
      <c r="I159" s="21" t="s">
        <v>1119</v>
      </c>
      <c r="J159" s="21" t="s">
        <v>1118</v>
      </c>
      <c r="K159" s="21" t="s">
        <v>237</v>
      </c>
      <c r="L159" s="22">
        <v>28760</v>
      </c>
      <c r="M159" s="22">
        <f t="shared" si="15"/>
        <v>17937641</v>
      </c>
      <c r="N159" s="21">
        <f t="shared" si="18"/>
        <v>28760</v>
      </c>
      <c r="O159" s="23">
        <v>28760</v>
      </c>
      <c r="P159" s="23">
        <f t="shared" si="13"/>
        <v>17016799</v>
      </c>
      <c r="Q159" s="20" t="s">
        <v>1525</v>
      </c>
      <c r="R159" s="32">
        <f t="shared" si="16"/>
        <v>122601.004</v>
      </c>
      <c r="S159" s="35">
        <f t="shared" si="17"/>
        <v>72540912.457099989</v>
      </c>
      <c r="T159" s="26"/>
    </row>
    <row r="160" spans="1:20" s="24" customFormat="1" ht="25.5" x14ac:dyDescent="0.2">
      <c r="A160" s="20">
        <v>159</v>
      </c>
      <c r="B160" s="20" t="s">
        <v>1141</v>
      </c>
      <c r="C160" s="21" t="s">
        <v>0</v>
      </c>
      <c r="D160" s="34">
        <v>89</v>
      </c>
      <c r="E160" s="20" t="s">
        <v>1512</v>
      </c>
      <c r="F160" s="21" t="s">
        <v>1142</v>
      </c>
      <c r="G160" s="21" t="s">
        <v>1143</v>
      </c>
      <c r="H160" s="21" t="str">
        <f t="shared" si="14"/>
        <v>Boczna 1, 19-500 Goldap</v>
      </c>
      <c r="I160" s="21" t="s">
        <v>1145</v>
      </c>
      <c r="J160" s="21" t="s">
        <v>1144</v>
      </c>
      <c r="K160" s="21" t="s">
        <v>1146</v>
      </c>
      <c r="L160" s="22">
        <v>59628</v>
      </c>
      <c r="M160" s="22">
        <f t="shared" si="15"/>
        <v>17997269</v>
      </c>
      <c r="N160" s="21">
        <f t="shared" si="18"/>
        <v>59628</v>
      </c>
      <c r="O160" s="23">
        <v>59628</v>
      </c>
      <c r="P160" s="23">
        <f t="shared" si="13"/>
        <v>17076427</v>
      </c>
      <c r="Q160" s="20" t="s">
        <v>1525</v>
      </c>
      <c r="R160" s="32">
        <f t="shared" si="16"/>
        <v>254188.20120000001</v>
      </c>
      <c r="S160" s="35">
        <f t="shared" si="17"/>
        <v>72795100.658299983</v>
      </c>
      <c r="T160" s="26"/>
    </row>
    <row r="161" spans="1:20" s="24" customFormat="1" ht="25.5" x14ac:dyDescent="0.2">
      <c r="A161" s="20">
        <v>160</v>
      </c>
      <c r="B161" s="20" t="s">
        <v>1192</v>
      </c>
      <c r="C161" s="21" t="s">
        <v>0</v>
      </c>
      <c r="D161" s="34">
        <v>89</v>
      </c>
      <c r="E161" s="20" t="s">
        <v>1512</v>
      </c>
      <c r="F161" s="21" t="s">
        <v>1193</v>
      </c>
      <c r="G161" s="21" t="s">
        <v>1194</v>
      </c>
      <c r="H161" s="21" t="str">
        <f t="shared" si="14"/>
        <v>Pomologiczna 15, 96-100 Skierniewice</v>
      </c>
      <c r="I161" s="21" t="s">
        <v>1195</v>
      </c>
      <c r="J161" s="21" t="s">
        <v>1156</v>
      </c>
      <c r="K161" s="21" t="s">
        <v>1157</v>
      </c>
      <c r="L161" s="22">
        <v>109206</v>
      </c>
      <c r="M161" s="22">
        <f t="shared" si="15"/>
        <v>18106475</v>
      </c>
      <c r="N161" s="21">
        <f t="shared" si="18"/>
        <v>109206</v>
      </c>
      <c r="O161" s="23">
        <v>109206</v>
      </c>
      <c r="P161" s="23">
        <f t="shared" si="13"/>
        <v>17185633</v>
      </c>
      <c r="Q161" s="20" t="s">
        <v>1525</v>
      </c>
      <c r="R161" s="32">
        <f t="shared" si="16"/>
        <v>465534.2574</v>
      </c>
      <c r="S161" s="35">
        <f t="shared" si="17"/>
        <v>73260634.915699989</v>
      </c>
      <c r="T161" s="26"/>
    </row>
    <row r="162" spans="1:20" s="24" customFormat="1" ht="38.25" x14ac:dyDescent="0.2">
      <c r="A162" s="20">
        <v>161</v>
      </c>
      <c r="B162" s="20" t="s">
        <v>1200</v>
      </c>
      <c r="C162" s="21" t="s">
        <v>0</v>
      </c>
      <c r="D162" s="34">
        <v>89</v>
      </c>
      <c r="E162" s="20" t="s">
        <v>1512</v>
      </c>
      <c r="F162" s="21" t="s">
        <v>1201</v>
      </c>
      <c r="G162" s="21" t="s">
        <v>1202</v>
      </c>
      <c r="H162" s="21" t="str">
        <f t="shared" si="14"/>
        <v>hm. Izydory Kossowskiej 1, 37-700 Przemyśl</v>
      </c>
      <c r="I162" s="21" t="s">
        <v>1203</v>
      </c>
      <c r="J162" s="21" t="s">
        <v>209</v>
      </c>
      <c r="K162" s="21" t="s">
        <v>1204</v>
      </c>
      <c r="L162" s="22">
        <v>139232</v>
      </c>
      <c r="M162" s="22">
        <f t="shared" si="15"/>
        <v>18245707</v>
      </c>
      <c r="N162" s="21">
        <f t="shared" si="18"/>
        <v>139232</v>
      </c>
      <c r="O162" s="23">
        <v>139232</v>
      </c>
      <c r="P162" s="23">
        <f t="shared" si="13"/>
        <v>17324865</v>
      </c>
      <c r="Q162" s="20" t="s">
        <v>1525</v>
      </c>
      <c r="R162" s="32">
        <f t="shared" si="16"/>
        <v>593532.09279999998</v>
      </c>
      <c r="S162" s="35">
        <f t="shared" si="17"/>
        <v>73854167.008499995</v>
      </c>
      <c r="T162" s="26"/>
    </row>
    <row r="163" spans="1:20" s="24" customFormat="1" ht="25.5" x14ac:dyDescent="0.2">
      <c r="A163" s="20">
        <v>162</v>
      </c>
      <c r="B163" s="20" t="s">
        <v>1220</v>
      </c>
      <c r="C163" s="21" t="s">
        <v>0</v>
      </c>
      <c r="D163" s="34">
        <v>89</v>
      </c>
      <c r="E163" s="20" t="s">
        <v>1512</v>
      </c>
      <c r="F163" s="21" t="s">
        <v>1221</v>
      </c>
      <c r="G163" s="21" t="s">
        <v>1222</v>
      </c>
      <c r="H163" s="21" t="str">
        <f t="shared" si="14"/>
        <v>Warszawska 44, 06-500 MŁAWA</v>
      </c>
      <c r="I163" s="21" t="s">
        <v>1223</v>
      </c>
      <c r="J163" s="21" t="s">
        <v>1191</v>
      </c>
      <c r="K163" s="21" t="s">
        <v>1219</v>
      </c>
      <c r="L163" s="22">
        <v>89274</v>
      </c>
      <c r="M163" s="22">
        <f t="shared" si="15"/>
        <v>18334981</v>
      </c>
      <c r="N163" s="21">
        <f t="shared" si="18"/>
        <v>89274</v>
      </c>
      <c r="O163" s="23">
        <v>89274</v>
      </c>
      <c r="P163" s="23">
        <f t="shared" si="13"/>
        <v>17414139</v>
      </c>
      <c r="Q163" s="20" t="s">
        <v>1525</v>
      </c>
      <c r="R163" s="32">
        <f t="shared" si="16"/>
        <v>380566.13459999999</v>
      </c>
      <c r="S163" s="35">
        <f t="shared" si="17"/>
        <v>74234733.143099993</v>
      </c>
      <c r="T163" s="26"/>
    </row>
    <row r="164" spans="1:20" s="24" customFormat="1" ht="25.5" x14ac:dyDescent="0.2">
      <c r="A164" s="20">
        <v>163</v>
      </c>
      <c r="B164" s="20" t="s">
        <v>1224</v>
      </c>
      <c r="C164" s="21" t="s">
        <v>0</v>
      </c>
      <c r="D164" s="34">
        <v>89</v>
      </c>
      <c r="E164" s="20" t="s">
        <v>1512</v>
      </c>
      <c r="F164" s="21" t="s">
        <v>1225</v>
      </c>
      <c r="G164" s="21" t="s">
        <v>1098</v>
      </c>
      <c r="H164" s="21" t="str">
        <f t="shared" si="14"/>
        <v>Skwierzynska 1-7, 53-521 Wroclaw</v>
      </c>
      <c r="I164" s="21" t="s">
        <v>1100</v>
      </c>
      <c r="J164" s="21" t="s">
        <v>1099</v>
      </c>
      <c r="K164" s="21" t="s">
        <v>535</v>
      </c>
      <c r="L164" s="22">
        <v>117040</v>
      </c>
      <c r="M164" s="22">
        <f t="shared" si="15"/>
        <v>18452021</v>
      </c>
      <c r="N164" s="21">
        <f t="shared" si="18"/>
        <v>117040</v>
      </c>
      <c r="O164" s="23">
        <v>117040</v>
      </c>
      <c r="P164" s="23">
        <f t="shared" si="13"/>
        <v>17531179</v>
      </c>
      <c r="Q164" s="20" t="s">
        <v>1525</v>
      </c>
      <c r="R164" s="32">
        <f t="shared" si="16"/>
        <v>498929.81599999999</v>
      </c>
      <c r="S164" s="35">
        <f t="shared" si="17"/>
        <v>74733662.959099993</v>
      </c>
      <c r="T164" s="26"/>
    </row>
    <row r="165" spans="1:20" s="24" customFormat="1" ht="38.25" x14ac:dyDescent="0.2">
      <c r="A165" s="20">
        <v>164</v>
      </c>
      <c r="B165" s="20" t="s">
        <v>1266</v>
      </c>
      <c r="C165" s="21" t="s">
        <v>0</v>
      </c>
      <c r="D165" s="34">
        <v>89</v>
      </c>
      <c r="E165" s="20" t="s">
        <v>1512</v>
      </c>
      <c r="F165" s="21" t="s">
        <v>1267</v>
      </c>
      <c r="G165" s="21" t="s">
        <v>1268</v>
      </c>
      <c r="H165" s="21" t="str">
        <f t="shared" si="14"/>
        <v>Wojska Polskiego 31, 28-100 Busko-Zdrój</v>
      </c>
      <c r="I165" s="21" t="s">
        <v>1269</v>
      </c>
      <c r="J165" s="21" t="s">
        <v>270</v>
      </c>
      <c r="K165" s="21" t="s">
        <v>271</v>
      </c>
      <c r="L165" s="22">
        <v>56928</v>
      </c>
      <c r="M165" s="22">
        <f t="shared" si="15"/>
        <v>18508949</v>
      </c>
      <c r="N165" s="21">
        <f t="shared" si="18"/>
        <v>56928</v>
      </c>
      <c r="O165" s="23">
        <v>56928</v>
      </c>
      <c r="P165" s="23">
        <f t="shared" si="13"/>
        <v>17588107</v>
      </c>
      <c r="Q165" s="20" t="s">
        <v>1525</v>
      </c>
      <c r="R165" s="32">
        <f t="shared" si="16"/>
        <v>242678.37119999999</v>
      </c>
      <c r="S165" s="35">
        <f t="shared" si="17"/>
        <v>74976341.330299988</v>
      </c>
      <c r="T165" s="26"/>
    </row>
    <row r="166" spans="1:20" s="24" customFormat="1" ht="25.5" x14ac:dyDescent="0.2">
      <c r="A166" s="20">
        <v>165</v>
      </c>
      <c r="B166" s="20" t="s">
        <v>1334</v>
      </c>
      <c r="C166" s="21" t="s">
        <v>0</v>
      </c>
      <c r="D166" s="34">
        <v>89</v>
      </c>
      <c r="E166" s="20" t="s">
        <v>1512</v>
      </c>
      <c r="F166" s="21" t="s">
        <v>1335</v>
      </c>
      <c r="G166" s="21" t="s">
        <v>1336</v>
      </c>
      <c r="H166" s="21" t="str">
        <f t="shared" si="14"/>
        <v>Szkolna 4, 82-550 Prabuty</v>
      </c>
      <c r="I166" s="21" t="s">
        <v>175</v>
      </c>
      <c r="J166" s="21" t="s">
        <v>1337</v>
      </c>
      <c r="K166" s="21" t="s">
        <v>1338</v>
      </c>
      <c r="L166" s="22">
        <v>42366</v>
      </c>
      <c r="M166" s="22">
        <f t="shared" si="15"/>
        <v>18551315</v>
      </c>
      <c r="N166" s="21">
        <f t="shared" si="18"/>
        <v>42366</v>
      </c>
      <c r="O166" s="23">
        <v>42366</v>
      </c>
      <c r="P166" s="23">
        <f t="shared" si="13"/>
        <v>17630473</v>
      </c>
      <c r="Q166" s="20" t="s">
        <v>1525</v>
      </c>
      <c r="R166" s="32">
        <f t="shared" si="16"/>
        <v>180602.0214</v>
      </c>
      <c r="S166" s="35">
        <f t="shared" si="17"/>
        <v>75156943.351699993</v>
      </c>
      <c r="T166" s="26"/>
    </row>
    <row r="167" spans="1:20" s="24" customFormat="1" ht="25.5" x14ac:dyDescent="0.2">
      <c r="A167" s="20">
        <v>166</v>
      </c>
      <c r="B167" s="20" t="s">
        <v>1374</v>
      </c>
      <c r="C167" s="21" t="s">
        <v>0</v>
      </c>
      <c r="D167" s="34">
        <v>89</v>
      </c>
      <c r="E167" s="20" t="s">
        <v>1512</v>
      </c>
      <c r="F167" s="21" t="s">
        <v>1375</v>
      </c>
      <c r="G167" s="21" t="s">
        <v>1376</v>
      </c>
      <c r="H167" s="21" t="str">
        <f t="shared" si="14"/>
        <v>Sienkiewicza 8, 09-100 Płońsk</v>
      </c>
      <c r="I167" s="21" t="s">
        <v>1377</v>
      </c>
      <c r="J167" s="21" t="s">
        <v>356</v>
      </c>
      <c r="K167" s="21" t="s">
        <v>1378</v>
      </c>
      <c r="L167" s="22">
        <v>72804</v>
      </c>
      <c r="M167" s="22">
        <f t="shared" si="15"/>
        <v>18624119</v>
      </c>
      <c r="N167" s="21">
        <f t="shared" si="18"/>
        <v>72804</v>
      </c>
      <c r="O167" s="23">
        <v>72804</v>
      </c>
      <c r="P167" s="23">
        <f t="shared" si="13"/>
        <v>17703277</v>
      </c>
      <c r="Q167" s="20" t="s">
        <v>1525</v>
      </c>
      <c r="R167" s="32">
        <f t="shared" si="16"/>
        <v>310356.1716</v>
      </c>
      <c r="S167" s="35">
        <f t="shared" si="17"/>
        <v>75467299.523299992</v>
      </c>
      <c r="T167" s="26"/>
    </row>
    <row r="168" spans="1:20" s="24" customFormat="1" ht="25.5" x14ac:dyDescent="0.2">
      <c r="A168" s="20">
        <v>167</v>
      </c>
      <c r="B168" s="20" t="s">
        <v>1395</v>
      </c>
      <c r="C168" s="21" t="s">
        <v>0</v>
      </c>
      <c r="D168" s="34">
        <v>89</v>
      </c>
      <c r="E168" s="20" t="s">
        <v>1512</v>
      </c>
      <c r="F168" s="21" t="s">
        <v>1396</v>
      </c>
      <c r="G168" s="21" t="s">
        <v>1397</v>
      </c>
      <c r="H168" s="21" t="str">
        <f t="shared" si="14"/>
        <v>Kamień Mały 89, 66-460 Witnica</v>
      </c>
      <c r="I168" s="21" t="s">
        <v>1399</v>
      </c>
      <c r="J168" s="21" t="s">
        <v>1398</v>
      </c>
      <c r="K168" s="21" t="s">
        <v>1400</v>
      </c>
      <c r="L168" s="22">
        <v>54603</v>
      </c>
      <c r="M168" s="22">
        <f t="shared" si="15"/>
        <v>18678722</v>
      </c>
      <c r="N168" s="21">
        <f t="shared" si="18"/>
        <v>54603</v>
      </c>
      <c r="O168" s="23">
        <v>54603</v>
      </c>
      <c r="P168" s="23">
        <f t="shared" si="13"/>
        <v>17757880</v>
      </c>
      <c r="Q168" s="20" t="s">
        <v>1525</v>
      </c>
      <c r="R168" s="32">
        <f t="shared" si="16"/>
        <v>232767.1287</v>
      </c>
      <c r="S168" s="35">
        <f t="shared" si="17"/>
        <v>75700066.651999995</v>
      </c>
      <c r="T168" s="26"/>
    </row>
    <row r="169" spans="1:20" s="24" customFormat="1" ht="25.5" x14ac:dyDescent="0.2">
      <c r="A169" s="20">
        <v>168</v>
      </c>
      <c r="B169" s="20" t="s">
        <v>37</v>
      </c>
      <c r="C169" s="21" t="s">
        <v>0</v>
      </c>
      <c r="D169" s="34">
        <v>88.5</v>
      </c>
      <c r="E169" s="20" t="s">
        <v>1512</v>
      </c>
      <c r="F169" s="21" t="s">
        <v>38</v>
      </c>
      <c r="G169" s="21" t="s">
        <v>39</v>
      </c>
      <c r="H169" s="21" t="str">
        <f t="shared" si="14"/>
        <v>GENERALA MACZKA 131, 34-240 Jordanow</v>
      </c>
      <c r="I169" s="21" t="s">
        <v>41</v>
      </c>
      <c r="J169" s="21" t="s">
        <v>40</v>
      </c>
      <c r="K169" s="21" t="s">
        <v>42</v>
      </c>
      <c r="L169" s="22">
        <v>64910</v>
      </c>
      <c r="M169" s="22">
        <f t="shared" si="15"/>
        <v>18743632</v>
      </c>
      <c r="N169" s="21">
        <f t="shared" si="18"/>
        <v>64910</v>
      </c>
      <c r="O169" s="23">
        <v>64910</v>
      </c>
      <c r="P169" s="23">
        <f t="shared" si="13"/>
        <v>17822790</v>
      </c>
      <c r="Q169" s="20" t="s">
        <v>1525</v>
      </c>
      <c r="R169" s="32">
        <f t="shared" si="16"/>
        <v>276704.83900000004</v>
      </c>
      <c r="S169" s="35">
        <f t="shared" si="17"/>
        <v>75976771.490999997</v>
      </c>
      <c r="T169" s="26"/>
    </row>
    <row r="170" spans="1:20" s="24" customFormat="1" ht="38.25" x14ac:dyDescent="0.2">
      <c r="A170" s="20">
        <v>169</v>
      </c>
      <c r="B170" s="20" t="s">
        <v>124</v>
      </c>
      <c r="C170" s="21" t="s">
        <v>0</v>
      </c>
      <c r="D170" s="34">
        <v>88.5</v>
      </c>
      <c r="E170" s="20" t="s">
        <v>1512</v>
      </c>
      <c r="F170" s="21" t="s">
        <v>125</v>
      </c>
      <c r="G170" s="21" t="s">
        <v>126</v>
      </c>
      <c r="H170" s="21" t="str">
        <f t="shared" si="14"/>
        <v>Mieczysława Karłowicza 20, 85-092 Bydgoszcz</v>
      </c>
      <c r="I170" s="21" t="s">
        <v>128</v>
      </c>
      <c r="J170" s="21" t="s">
        <v>127</v>
      </c>
      <c r="K170" s="21" t="s">
        <v>129</v>
      </c>
      <c r="L170" s="22">
        <v>120456</v>
      </c>
      <c r="M170" s="22">
        <f t="shared" si="15"/>
        <v>18864088</v>
      </c>
      <c r="N170" s="21">
        <f t="shared" si="18"/>
        <v>120456</v>
      </c>
      <c r="O170" s="23">
        <v>120456</v>
      </c>
      <c r="P170" s="23">
        <f t="shared" si="13"/>
        <v>17943246</v>
      </c>
      <c r="Q170" s="20" t="s">
        <v>1525</v>
      </c>
      <c r="R170" s="32">
        <f t="shared" si="16"/>
        <v>513491.8824</v>
      </c>
      <c r="S170" s="35">
        <f t="shared" si="17"/>
        <v>76490263.373400003</v>
      </c>
      <c r="T170" s="26"/>
    </row>
    <row r="171" spans="1:20" s="24" customFormat="1" ht="25.5" x14ac:dyDescent="0.2">
      <c r="A171" s="20">
        <v>170</v>
      </c>
      <c r="B171" s="20" t="s">
        <v>231</v>
      </c>
      <c r="C171" s="21" t="s">
        <v>0</v>
      </c>
      <c r="D171" s="34">
        <v>88.5</v>
      </c>
      <c r="E171" s="20" t="s">
        <v>1512</v>
      </c>
      <c r="F171" s="21" t="s">
        <v>232</v>
      </c>
      <c r="G171" s="21" t="s">
        <v>233</v>
      </c>
      <c r="H171" s="21" t="str">
        <f t="shared" si="14"/>
        <v>Kowaniec 125, 34-400 Nowy Targ</v>
      </c>
      <c r="I171" s="21" t="s">
        <v>235</v>
      </c>
      <c r="J171" s="21" t="s">
        <v>234</v>
      </c>
      <c r="K171" s="21" t="s">
        <v>236</v>
      </c>
      <c r="L171" s="22">
        <v>153088</v>
      </c>
      <c r="M171" s="22">
        <f t="shared" si="15"/>
        <v>19017176</v>
      </c>
      <c r="N171" s="21">
        <f t="shared" si="18"/>
        <v>150000</v>
      </c>
      <c r="O171" s="23">
        <v>150000</v>
      </c>
      <c r="P171" s="23">
        <f t="shared" si="13"/>
        <v>18093246</v>
      </c>
      <c r="Q171" s="20" t="s">
        <v>1525</v>
      </c>
      <c r="R171" s="32">
        <f t="shared" si="16"/>
        <v>639435</v>
      </c>
      <c r="S171" s="35">
        <f t="shared" si="17"/>
        <v>77129698.373400003</v>
      </c>
      <c r="T171" s="26"/>
    </row>
    <row r="172" spans="1:20" s="24" customFormat="1" ht="25.5" x14ac:dyDescent="0.2">
      <c r="A172" s="20">
        <v>171</v>
      </c>
      <c r="B172" s="20" t="s">
        <v>324</v>
      </c>
      <c r="C172" s="21" t="s">
        <v>0</v>
      </c>
      <c r="D172" s="34">
        <v>88.5</v>
      </c>
      <c r="E172" s="20" t="s">
        <v>1512</v>
      </c>
      <c r="F172" s="21" t="s">
        <v>325</v>
      </c>
      <c r="G172" s="21" t="s">
        <v>326</v>
      </c>
      <c r="H172" s="21" t="str">
        <f t="shared" si="14"/>
        <v>T. Boya Żelenskiego 96, 40-750 Katowice</v>
      </c>
      <c r="I172" s="21" t="s">
        <v>328</v>
      </c>
      <c r="J172" s="21" t="s">
        <v>327</v>
      </c>
      <c r="K172" s="21" t="s">
        <v>60</v>
      </c>
      <c r="L172" s="22">
        <v>72488</v>
      </c>
      <c r="M172" s="22">
        <f t="shared" si="15"/>
        <v>19089664</v>
      </c>
      <c r="N172" s="21">
        <f t="shared" si="18"/>
        <v>72488</v>
      </c>
      <c r="O172" s="23">
        <v>72488</v>
      </c>
      <c r="P172" s="23">
        <f t="shared" si="13"/>
        <v>18165734</v>
      </c>
      <c r="Q172" s="20" t="s">
        <v>1525</v>
      </c>
      <c r="R172" s="32">
        <f t="shared" si="16"/>
        <v>309009.09519999998</v>
      </c>
      <c r="S172" s="35">
        <f t="shared" si="17"/>
        <v>77438707.468600005</v>
      </c>
      <c r="T172" s="26"/>
    </row>
    <row r="173" spans="1:20" s="24" customFormat="1" ht="25.5" x14ac:dyDescent="0.2">
      <c r="A173" s="20">
        <v>172</v>
      </c>
      <c r="B173" s="20" t="s">
        <v>346</v>
      </c>
      <c r="C173" s="21" t="s">
        <v>0</v>
      </c>
      <c r="D173" s="34">
        <v>88.5</v>
      </c>
      <c r="E173" s="20" t="s">
        <v>1512</v>
      </c>
      <c r="F173" s="21" t="s">
        <v>347</v>
      </c>
      <c r="G173" s="21" t="s">
        <v>348</v>
      </c>
      <c r="H173" s="21" t="str">
        <f t="shared" si="14"/>
        <v>Krancowa 7, 63-500 Ostrzeszow</v>
      </c>
      <c r="I173" s="21" t="s">
        <v>350</v>
      </c>
      <c r="J173" s="21" t="s">
        <v>349</v>
      </c>
      <c r="K173" s="21" t="s">
        <v>351</v>
      </c>
      <c r="L173" s="22">
        <v>148706</v>
      </c>
      <c r="M173" s="22">
        <f t="shared" si="15"/>
        <v>19238370</v>
      </c>
      <c r="N173" s="21">
        <f t="shared" si="18"/>
        <v>148706</v>
      </c>
      <c r="O173" s="23">
        <v>148706</v>
      </c>
      <c r="P173" s="23">
        <f t="shared" si="13"/>
        <v>18314440</v>
      </c>
      <c r="Q173" s="20" t="s">
        <v>1525</v>
      </c>
      <c r="R173" s="32">
        <f t="shared" si="16"/>
        <v>633918.80740000005</v>
      </c>
      <c r="S173" s="35">
        <f t="shared" si="17"/>
        <v>78072626.276000008</v>
      </c>
      <c r="T173" s="26"/>
    </row>
    <row r="174" spans="1:20" s="24" customFormat="1" ht="25.5" x14ac:dyDescent="0.2">
      <c r="A174" s="20">
        <v>173</v>
      </c>
      <c r="B174" s="20" t="s">
        <v>457</v>
      </c>
      <c r="C174" s="21" t="s">
        <v>0</v>
      </c>
      <c r="D174" s="34">
        <v>88.5</v>
      </c>
      <c r="E174" s="20" t="s">
        <v>1512</v>
      </c>
      <c r="F174" s="21" t="s">
        <v>458</v>
      </c>
      <c r="G174" s="21" t="s">
        <v>459</v>
      </c>
      <c r="H174" s="21" t="str">
        <f t="shared" si="14"/>
        <v>Potoczek 43, 23-313 Potok Wielki</v>
      </c>
      <c r="I174" s="21" t="s">
        <v>461</v>
      </c>
      <c r="J174" s="21" t="s">
        <v>460</v>
      </c>
      <c r="K174" s="21" t="s">
        <v>462</v>
      </c>
      <c r="L174" s="22">
        <v>105744</v>
      </c>
      <c r="M174" s="22">
        <f t="shared" si="15"/>
        <v>19344114</v>
      </c>
      <c r="N174" s="21">
        <f t="shared" si="18"/>
        <v>105744</v>
      </c>
      <c r="O174" s="23">
        <v>105744</v>
      </c>
      <c r="P174" s="23">
        <f t="shared" si="13"/>
        <v>18420184</v>
      </c>
      <c r="Q174" s="20" t="s">
        <v>1525</v>
      </c>
      <c r="R174" s="32">
        <f t="shared" si="16"/>
        <v>450776.09760000004</v>
      </c>
      <c r="S174" s="35">
        <f t="shared" si="17"/>
        <v>78523402.373600006</v>
      </c>
      <c r="T174" s="26"/>
    </row>
    <row r="175" spans="1:20" s="24" customFormat="1" ht="25.5" x14ac:dyDescent="0.2">
      <c r="A175" s="20">
        <v>174</v>
      </c>
      <c r="B175" s="20" t="s">
        <v>499</v>
      </c>
      <c r="C175" s="21" t="s">
        <v>0</v>
      </c>
      <c r="D175" s="34">
        <v>88.5</v>
      </c>
      <c r="E175" s="20" t="s">
        <v>1512</v>
      </c>
      <c r="F175" s="21" t="s">
        <v>500</v>
      </c>
      <c r="G175" s="21" t="s">
        <v>501</v>
      </c>
      <c r="H175" s="21" t="str">
        <f t="shared" si="14"/>
        <v>Rynek 17, 32-070 Czernichow</v>
      </c>
      <c r="I175" s="21" t="s">
        <v>503</v>
      </c>
      <c r="J175" s="21" t="s">
        <v>502</v>
      </c>
      <c r="K175" s="21" t="s">
        <v>504</v>
      </c>
      <c r="L175" s="22">
        <v>109206</v>
      </c>
      <c r="M175" s="22">
        <f t="shared" si="15"/>
        <v>19453320</v>
      </c>
      <c r="N175" s="21">
        <f t="shared" si="18"/>
        <v>109206</v>
      </c>
      <c r="O175" s="23">
        <v>109206</v>
      </c>
      <c r="P175" s="23">
        <f t="shared" si="13"/>
        <v>18529390</v>
      </c>
      <c r="Q175" s="20" t="s">
        <v>1525</v>
      </c>
      <c r="R175" s="32">
        <f t="shared" si="16"/>
        <v>465534.2574</v>
      </c>
      <c r="S175" s="35">
        <f t="shared" si="17"/>
        <v>78988936.631000012</v>
      </c>
      <c r="T175" s="26"/>
    </row>
    <row r="176" spans="1:20" s="24" customFormat="1" ht="25.5" x14ac:dyDescent="0.2">
      <c r="A176" s="20">
        <v>175</v>
      </c>
      <c r="B176" s="20" t="s">
        <v>505</v>
      </c>
      <c r="C176" s="21" t="s">
        <v>0</v>
      </c>
      <c r="D176" s="34">
        <v>88.5</v>
      </c>
      <c r="E176" s="20" t="s">
        <v>1512</v>
      </c>
      <c r="F176" s="21" t="s">
        <v>506</v>
      </c>
      <c r="G176" s="21" t="s">
        <v>507</v>
      </c>
      <c r="H176" s="21" t="str">
        <f t="shared" si="14"/>
        <v>Mickiewicza 67, 37-300 Leżajsk</v>
      </c>
      <c r="I176" s="21" t="s">
        <v>509</v>
      </c>
      <c r="J176" s="21" t="s">
        <v>508</v>
      </c>
      <c r="K176" s="21" t="s">
        <v>510</v>
      </c>
      <c r="L176" s="22">
        <v>127407</v>
      </c>
      <c r="M176" s="22">
        <f t="shared" si="15"/>
        <v>19580727</v>
      </c>
      <c r="N176" s="21">
        <f t="shared" si="18"/>
        <v>127407</v>
      </c>
      <c r="O176" s="23">
        <v>127407</v>
      </c>
      <c r="P176" s="23">
        <f t="shared" ref="P176:P239" si="19">P175+O176</f>
        <v>18656797</v>
      </c>
      <c r="Q176" s="20" t="s">
        <v>1525</v>
      </c>
      <c r="R176" s="32">
        <f t="shared" si="16"/>
        <v>543123.3003</v>
      </c>
      <c r="S176" s="35">
        <f t="shared" si="17"/>
        <v>79532059.931300014</v>
      </c>
      <c r="T176" s="26"/>
    </row>
    <row r="177" spans="1:20" s="24" customFormat="1" ht="25.5" x14ac:dyDescent="0.2">
      <c r="A177" s="20">
        <v>176</v>
      </c>
      <c r="B177" s="20" t="s">
        <v>600</v>
      </c>
      <c r="C177" s="21" t="s">
        <v>0</v>
      </c>
      <c r="D177" s="34">
        <v>88.5</v>
      </c>
      <c r="E177" s="20" t="s">
        <v>1512</v>
      </c>
      <c r="F177" s="21" t="s">
        <v>601</v>
      </c>
      <c r="G177" s="21" t="s">
        <v>602</v>
      </c>
      <c r="H177" s="21" t="str">
        <f t="shared" si="14"/>
        <v>Gen. Sikorskiego 73, 64-920 Piła</v>
      </c>
      <c r="I177" s="21" t="s">
        <v>603</v>
      </c>
      <c r="J177" s="21" t="s">
        <v>91</v>
      </c>
      <c r="K177" s="21" t="s">
        <v>93</v>
      </c>
      <c r="L177" s="22">
        <v>64698</v>
      </c>
      <c r="M177" s="22">
        <f t="shared" si="15"/>
        <v>19645425</v>
      </c>
      <c r="N177" s="21">
        <f t="shared" si="18"/>
        <v>64698</v>
      </c>
      <c r="O177" s="23">
        <v>64698</v>
      </c>
      <c r="P177" s="23">
        <f t="shared" si="19"/>
        <v>18721495</v>
      </c>
      <c r="Q177" s="20" t="s">
        <v>1525</v>
      </c>
      <c r="R177" s="32">
        <f t="shared" si="16"/>
        <v>275801.1042</v>
      </c>
      <c r="S177" s="35">
        <f t="shared" si="17"/>
        <v>79807861.03550002</v>
      </c>
      <c r="T177" s="26"/>
    </row>
    <row r="178" spans="1:20" s="24" customFormat="1" ht="25.5" x14ac:dyDescent="0.2">
      <c r="A178" s="20">
        <v>177</v>
      </c>
      <c r="B178" s="20" t="s">
        <v>803</v>
      </c>
      <c r="C178" s="21" t="s">
        <v>0</v>
      </c>
      <c r="D178" s="34">
        <v>88.5</v>
      </c>
      <c r="E178" s="20" t="s">
        <v>1512</v>
      </c>
      <c r="F178" s="21" t="s">
        <v>804</v>
      </c>
      <c r="G178" s="21" t="s">
        <v>805</v>
      </c>
      <c r="H178" s="21" t="str">
        <f t="shared" si="14"/>
        <v>1 Maja 1, 64-100 Leszno</v>
      </c>
      <c r="I178" s="21" t="s">
        <v>806</v>
      </c>
      <c r="J178" s="21" t="s">
        <v>440</v>
      </c>
      <c r="K178" s="21" t="s">
        <v>441</v>
      </c>
      <c r="L178" s="22">
        <v>77468</v>
      </c>
      <c r="M178" s="22">
        <f t="shared" si="15"/>
        <v>19722893</v>
      </c>
      <c r="N178" s="21">
        <f t="shared" si="18"/>
        <v>77468</v>
      </c>
      <c r="O178" s="23">
        <v>77468</v>
      </c>
      <c r="P178" s="23">
        <f t="shared" si="19"/>
        <v>18798963</v>
      </c>
      <c r="Q178" s="20" t="s">
        <v>1525</v>
      </c>
      <c r="R178" s="32">
        <f t="shared" si="16"/>
        <v>330238.33720000001</v>
      </c>
      <c r="S178" s="35">
        <f t="shared" si="17"/>
        <v>80138099.372700021</v>
      </c>
      <c r="T178" s="26"/>
    </row>
    <row r="179" spans="1:20" s="24" customFormat="1" ht="25.5" x14ac:dyDescent="0.2">
      <c r="A179" s="20">
        <v>178</v>
      </c>
      <c r="B179" s="20" t="s">
        <v>870</v>
      </c>
      <c r="C179" s="21" t="s">
        <v>0</v>
      </c>
      <c r="D179" s="34">
        <v>88.5</v>
      </c>
      <c r="E179" s="20" t="s">
        <v>1512</v>
      </c>
      <c r="F179" s="21" t="s">
        <v>871</v>
      </c>
      <c r="G179" s="21" t="s">
        <v>872</v>
      </c>
      <c r="H179" s="21" t="str">
        <f t="shared" si="14"/>
        <v>Armii Krajowej 4, 45-071 Opole</v>
      </c>
      <c r="I179" s="21" t="s">
        <v>874</v>
      </c>
      <c r="J179" s="21" t="s">
        <v>873</v>
      </c>
      <c r="K179" s="21" t="s">
        <v>199</v>
      </c>
      <c r="L179" s="22">
        <v>134436</v>
      </c>
      <c r="M179" s="22">
        <f t="shared" si="15"/>
        <v>19857329</v>
      </c>
      <c r="N179" s="21">
        <f t="shared" si="18"/>
        <v>134436</v>
      </c>
      <c r="O179" s="23">
        <v>134436</v>
      </c>
      <c r="P179" s="23">
        <f t="shared" si="19"/>
        <v>18933399</v>
      </c>
      <c r="Q179" s="20" t="s">
        <v>1525</v>
      </c>
      <c r="R179" s="32">
        <f t="shared" si="16"/>
        <v>573087.22440000006</v>
      </c>
      <c r="S179" s="35">
        <f t="shared" si="17"/>
        <v>80711186.597100019</v>
      </c>
      <c r="T179" s="26"/>
    </row>
    <row r="180" spans="1:20" s="24" customFormat="1" ht="25.5" x14ac:dyDescent="0.2">
      <c r="A180" s="20">
        <v>179</v>
      </c>
      <c r="B180" s="20" t="s">
        <v>896</v>
      </c>
      <c r="C180" s="21" t="s">
        <v>0</v>
      </c>
      <c r="D180" s="34">
        <v>88.5</v>
      </c>
      <c r="E180" s="20" t="s">
        <v>1512</v>
      </c>
      <c r="F180" s="21" t="s">
        <v>897</v>
      </c>
      <c r="G180" s="21" t="s">
        <v>898</v>
      </c>
      <c r="H180" s="21" t="str">
        <f t="shared" si="14"/>
        <v>Warszawska 34, 06-230 Różan</v>
      </c>
      <c r="I180" s="21" t="s">
        <v>900</v>
      </c>
      <c r="J180" s="21" t="s">
        <v>899</v>
      </c>
      <c r="K180" s="21" t="s">
        <v>901</v>
      </c>
      <c r="L180" s="22">
        <v>113602</v>
      </c>
      <c r="M180" s="22">
        <f t="shared" si="15"/>
        <v>19970931</v>
      </c>
      <c r="N180" s="21">
        <f t="shared" si="18"/>
        <v>113602</v>
      </c>
      <c r="O180" s="23">
        <v>113602</v>
      </c>
      <c r="P180" s="23">
        <f t="shared" si="19"/>
        <v>19047001</v>
      </c>
      <c r="Q180" s="20" t="s">
        <v>1525</v>
      </c>
      <c r="R180" s="32">
        <f t="shared" si="16"/>
        <v>484273.96580000001</v>
      </c>
      <c r="S180" s="35">
        <f t="shared" si="17"/>
        <v>81195460.562900022</v>
      </c>
      <c r="T180" s="26"/>
    </row>
    <row r="181" spans="1:20" s="24" customFormat="1" ht="25.5" x14ac:dyDescent="0.2">
      <c r="A181" s="20">
        <v>180</v>
      </c>
      <c r="B181" s="20" t="s">
        <v>973</v>
      </c>
      <c r="C181" s="21" t="s">
        <v>0</v>
      </c>
      <c r="D181" s="34">
        <v>88.5</v>
      </c>
      <c r="E181" s="20" t="s">
        <v>1512</v>
      </c>
      <c r="F181" s="21" t="s">
        <v>974</v>
      </c>
      <c r="G181" s="21" t="s">
        <v>975</v>
      </c>
      <c r="H181" s="21" t="str">
        <f t="shared" si="14"/>
        <v>Myszkowska 50, 42-310 Żarki</v>
      </c>
      <c r="I181" s="21" t="s">
        <v>977</v>
      </c>
      <c r="J181" s="21" t="s">
        <v>976</v>
      </c>
      <c r="K181" s="21" t="s">
        <v>978</v>
      </c>
      <c r="L181" s="22">
        <v>86564</v>
      </c>
      <c r="M181" s="22">
        <f t="shared" si="15"/>
        <v>20057495</v>
      </c>
      <c r="N181" s="21">
        <f t="shared" si="18"/>
        <v>86564</v>
      </c>
      <c r="O181" s="23">
        <v>86564</v>
      </c>
      <c r="P181" s="23">
        <f t="shared" si="19"/>
        <v>19133565</v>
      </c>
      <c r="Q181" s="20" t="s">
        <v>1525</v>
      </c>
      <c r="R181" s="32">
        <f t="shared" si="16"/>
        <v>369013.67560000002</v>
      </c>
      <c r="S181" s="35">
        <f t="shared" si="17"/>
        <v>81564474.238500029</v>
      </c>
      <c r="T181" s="26"/>
    </row>
    <row r="182" spans="1:20" s="24" customFormat="1" ht="38.25" x14ac:dyDescent="0.2">
      <c r="A182" s="20">
        <v>181</v>
      </c>
      <c r="B182" s="20" t="s">
        <v>1181</v>
      </c>
      <c r="C182" s="21" t="s">
        <v>0</v>
      </c>
      <c r="D182" s="34">
        <v>88.5</v>
      </c>
      <c r="E182" s="20" t="s">
        <v>1512</v>
      </c>
      <c r="F182" s="21" t="s">
        <v>1182</v>
      </c>
      <c r="G182" s="21" t="s">
        <v>1183</v>
      </c>
      <c r="H182" s="21" t="str">
        <f t="shared" si="14"/>
        <v>Saska 4/6, 26-600 Radom</v>
      </c>
      <c r="I182" s="21" t="s">
        <v>1184</v>
      </c>
      <c r="J182" s="21" t="s">
        <v>74</v>
      </c>
      <c r="K182" s="21" t="s">
        <v>76</v>
      </c>
      <c r="L182" s="22">
        <v>73458</v>
      </c>
      <c r="M182" s="22">
        <f t="shared" si="15"/>
        <v>20130953</v>
      </c>
      <c r="N182" s="21">
        <f t="shared" si="18"/>
        <v>73458</v>
      </c>
      <c r="O182" s="23">
        <v>73458</v>
      </c>
      <c r="P182" s="23">
        <f t="shared" si="19"/>
        <v>19207023</v>
      </c>
      <c r="Q182" s="20" t="s">
        <v>1525</v>
      </c>
      <c r="R182" s="32">
        <f t="shared" si="16"/>
        <v>313144.10820000002</v>
      </c>
      <c r="S182" s="35">
        <f t="shared" si="17"/>
        <v>81877618.346700028</v>
      </c>
      <c r="T182" s="26"/>
    </row>
    <row r="183" spans="1:20" s="24" customFormat="1" ht="25.5" x14ac:dyDescent="0.2">
      <c r="A183" s="20">
        <v>182</v>
      </c>
      <c r="B183" s="20" t="s">
        <v>1231</v>
      </c>
      <c r="C183" s="21" t="s">
        <v>0</v>
      </c>
      <c r="D183" s="34">
        <v>88.5</v>
      </c>
      <c r="E183" s="20" t="s">
        <v>1512</v>
      </c>
      <c r="F183" s="21" t="s">
        <v>1232</v>
      </c>
      <c r="G183" s="21" t="s">
        <v>1233</v>
      </c>
      <c r="H183" s="21" t="str">
        <f>CONCATENATE(I183,", ",J183," ",K183)</f>
        <v>ul. Chrobrego 26, 62-200 Gniezno</v>
      </c>
      <c r="I183" s="21" t="s">
        <v>1234</v>
      </c>
      <c r="J183" s="21" t="s">
        <v>794</v>
      </c>
      <c r="K183" s="21" t="s">
        <v>795</v>
      </c>
      <c r="L183" s="22">
        <v>90894</v>
      </c>
      <c r="M183" s="22">
        <f t="shared" si="15"/>
        <v>20221847</v>
      </c>
      <c r="N183" s="21">
        <f>IF(L183&gt;150000,150000,L183)</f>
        <v>90894</v>
      </c>
      <c r="O183" s="23">
        <v>90894</v>
      </c>
      <c r="P183" s="23">
        <f t="shared" si="19"/>
        <v>19297917</v>
      </c>
      <c r="Q183" s="20" t="s">
        <v>1525</v>
      </c>
      <c r="R183" s="32">
        <f t="shared" si="16"/>
        <v>387472.03260000004</v>
      </c>
      <c r="S183" s="35">
        <f t="shared" si="17"/>
        <v>82265090.379300028</v>
      </c>
      <c r="T183" s="26"/>
    </row>
    <row r="184" spans="1:20" s="24" customFormat="1" ht="38.25" x14ac:dyDescent="0.2">
      <c r="A184" s="20">
        <v>183</v>
      </c>
      <c r="B184" s="20" t="s">
        <v>1249</v>
      </c>
      <c r="C184" s="21" t="s">
        <v>0</v>
      </c>
      <c r="D184" s="34">
        <v>88.5</v>
      </c>
      <c r="E184" s="20" t="s">
        <v>1512</v>
      </c>
      <c r="F184" s="21" t="s">
        <v>1250</v>
      </c>
      <c r="G184" s="21" t="s">
        <v>1251</v>
      </c>
      <c r="H184" s="21" t="str">
        <f t="shared" si="14"/>
        <v>os. Słoneczne 45, 27-400 Ostrowiec Świętokrzyski</v>
      </c>
      <c r="I184" s="21" t="s">
        <v>1252</v>
      </c>
      <c r="J184" s="21" t="s">
        <v>567</v>
      </c>
      <c r="K184" s="21" t="s">
        <v>214</v>
      </c>
      <c r="L184" s="22">
        <v>114084</v>
      </c>
      <c r="M184" s="22">
        <f t="shared" si="15"/>
        <v>20335931</v>
      </c>
      <c r="N184" s="21">
        <f t="shared" si="18"/>
        <v>114084</v>
      </c>
      <c r="O184" s="23">
        <v>114084</v>
      </c>
      <c r="P184" s="23">
        <f t="shared" si="19"/>
        <v>19412001</v>
      </c>
      <c r="Q184" s="20" t="s">
        <v>1525</v>
      </c>
      <c r="R184" s="32">
        <f t="shared" si="16"/>
        <v>486328.68359999999</v>
      </c>
      <c r="S184" s="35">
        <f t="shared" si="17"/>
        <v>82751419.062900022</v>
      </c>
      <c r="T184" s="26"/>
    </row>
    <row r="185" spans="1:20" s="24" customFormat="1" ht="25.5" x14ac:dyDescent="0.2">
      <c r="A185" s="20">
        <v>184</v>
      </c>
      <c r="B185" s="20" t="s">
        <v>1385</v>
      </c>
      <c r="C185" s="21" t="s">
        <v>0</v>
      </c>
      <c r="D185" s="34">
        <v>88.5</v>
      </c>
      <c r="E185" s="20" t="s">
        <v>1512</v>
      </c>
      <c r="F185" s="21" t="s">
        <v>1386</v>
      </c>
      <c r="G185" s="21" t="s">
        <v>1387</v>
      </c>
      <c r="H185" s="21" t="str">
        <f t="shared" si="14"/>
        <v>Aleje 1 Maja, 62-510 Konin</v>
      </c>
      <c r="I185" s="21" t="s">
        <v>1388</v>
      </c>
      <c r="J185" s="21" t="s">
        <v>759</v>
      </c>
      <c r="K185" s="21" t="s">
        <v>760</v>
      </c>
      <c r="L185" s="22">
        <v>125304</v>
      </c>
      <c r="M185" s="22">
        <f t="shared" si="15"/>
        <v>20461235</v>
      </c>
      <c r="N185" s="21">
        <f t="shared" si="18"/>
        <v>125304</v>
      </c>
      <c r="O185" s="23">
        <v>125304</v>
      </c>
      <c r="P185" s="23">
        <f t="shared" si="19"/>
        <v>19537305</v>
      </c>
      <c r="Q185" s="20" t="s">
        <v>1525</v>
      </c>
      <c r="R185" s="32">
        <f t="shared" si="16"/>
        <v>534158.4216</v>
      </c>
      <c r="S185" s="35">
        <f t="shared" si="17"/>
        <v>83285577.484500021</v>
      </c>
      <c r="T185" s="26"/>
    </row>
    <row r="186" spans="1:20" s="24" customFormat="1" ht="38.25" x14ac:dyDescent="0.2">
      <c r="A186" s="20">
        <v>185</v>
      </c>
      <c r="B186" s="20" t="s">
        <v>1467</v>
      </c>
      <c r="C186" s="21" t="s">
        <v>0</v>
      </c>
      <c r="D186" s="34">
        <v>88.5</v>
      </c>
      <c r="E186" s="20" t="s">
        <v>1512</v>
      </c>
      <c r="F186" s="21" t="s">
        <v>1468</v>
      </c>
      <c r="G186" s="21" t="s">
        <v>1469</v>
      </c>
      <c r="H186" s="21" t="str">
        <f t="shared" si="14"/>
        <v>pl. Inwalidów 10, 01-552 Warszawa</v>
      </c>
      <c r="I186" s="21" t="s">
        <v>1471</v>
      </c>
      <c r="J186" s="21" t="s">
        <v>1470</v>
      </c>
      <c r="K186" s="21" t="s">
        <v>34</v>
      </c>
      <c r="L186" s="22">
        <v>145608</v>
      </c>
      <c r="M186" s="22">
        <f t="shared" si="15"/>
        <v>20606843</v>
      </c>
      <c r="N186" s="21">
        <f t="shared" si="18"/>
        <v>145608</v>
      </c>
      <c r="O186" s="23">
        <v>145608</v>
      </c>
      <c r="P186" s="23">
        <f t="shared" si="19"/>
        <v>19682913</v>
      </c>
      <c r="Q186" s="20" t="s">
        <v>1525</v>
      </c>
      <c r="R186" s="32">
        <f t="shared" si="16"/>
        <v>620712.3432</v>
      </c>
      <c r="S186" s="35">
        <f t="shared" si="17"/>
        <v>83906289.827700019</v>
      </c>
      <c r="T186" s="26"/>
    </row>
    <row r="187" spans="1:20" s="24" customFormat="1" ht="38.25" x14ac:dyDescent="0.2">
      <c r="A187" s="20">
        <v>186</v>
      </c>
      <c r="B187" s="20" t="s">
        <v>2</v>
      </c>
      <c r="C187" s="21" t="s">
        <v>0</v>
      </c>
      <c r="D187" s="34">
        <v>88</v>
      </c>
      <c r="E187" s="20" t="s">
        <v>1512</v>
      </c>
      <c r="F187" s="21" t="s">
        <v>3</v>
      </c>
      <c r="G187" s="21" t="s">
        <v>4</v>
      </c>
      <c r="H187" s="21" t="str">
        <f t="shared" si="14"/>
        <v>Sikorskiego 2, 87-700 Aleksandrów Kujawski</v>
      </c>
      <c r="I187" s="21" t="s">
        <v>6</v>
      </c>
      <c r="J187" s="21" t="s">
        <v>5</v>
      </c>
      <c r="K187" s="21" t="s">
        <v>7</v>
      </c>
      <c r="L187" s="22">
        <v>46736</v>
      </c>
      <c r="M187" s="22">
        <f t="shared" si="15"/>
        <v>20653579</v>
      </c>
      <c r="N187" s="21">
        <f t="shared" si="18"/>
        <v>46736</v>
      </c>
      <c r="O187" s="23">
        <v>46736</v>
      </c>
      <c r="P187" s="23">
        <f t="shared" si="19"/>
        <v>19729649</v>
      </c>
      <c r="Q187" s="20" t="s">
        <v>1525</v>
      </c>
      <c r="R187" s="32">
        <f t="shared" si="16"/>
        <v>199230.89440000002</v>
      </c>
      <c r="S187" s="35">
        <f t="shared" si="17"/>
        <v>84105520.722100019</v>
      </c>
      <c r="T187" s="26"/>
    </row>
    <row r="188" spans="1:20" s="24" customFormat="1" ht="25.5" x14ac:dyDescent="0.2">
      <c r="A188" s="20">
        <v>187</v>
      </c>
      <c r="B188" s="20" t="s">
        <v>29</v>
      </c>
      <c r="C188" s="21" t="s">
        <v>0</v>
      </c>
      <c r="D188" s="34">
        <v>88</v>
      </c>
      <c r="E188" s="20" t="s">
        <v>1512</v>
      </c>
      <c r="F188" s="21" t="s">
        <v>30</v>
      </c>
      <c r="G188" s="21" t="s">
        <v>31</v>
      </c>
      <c r="H188" s="21" t="str">
        <f t="shared" si="14"/>
        <v>ul. Majdańska 30/36, 04-110 Warszawa</v>
      </c>
      <c r="I188" s="21" t="s">
        <v>33</v>
      </c>
      <c r="J188" s="21" t="s">
        <v>32</v>
      </c>
      <c r="K188" s="21" t="s">
        <v>34</v>
      </c>
      <c r="L188" s="22">
        <v>109206</v>
      </c>
      <c r="M188" s="22">
        <f t="shared" si="15"/>
        <v>20762785</v>
      </c>
      <c r="N188" s="21">
        <f>IF(L188&gt;150000,150000,L188)</f>
        <v>109206</v>
      </c>
      <c r="O188" s="23">
        <v>109206</v>
      </c>
      <c r="P188" s="23">
        <f t="shared" si="19"/>
        <v>19838855</v>
      </c>
      <c r="Q188" s="20" t="s">
        <v>1525</v>
      </c>
      <c r="R188" s="32">
        <f t="shared" si="16"/>
        <v>465534.2574</v>
      </c>
      <c r="S188" s="35">
        <f t="shared" si="17"/>
        <v>84571054.979500026</v>
      </c>
      <c r="T188" s="26"/>
    </row>
    <row r="189" spans="1:20" s="24" customFormat="1" ht="25.5" x14ac:dyDescent="0.2">
      <c r="A189" s="20">
        <v>188</v>
      </c>
      <c r="B189" s="20" t="s">
        <v>82</v>
      </c>
      <c r="C189" s="21" t="s">
        <v>0</v>
      </c>
      <c r="D189" s="34">
        <v>88</v>
      </c>
      <c r="E189" s="20" t="s">
        <v>1512</v>
      </c>
      <c r="F189" s="21" t="s">
        <v>83</v>
      </c>
      <c r="G189" s="21" t="s">
        <v>84</v>
      </c>
      <c r="H189" s="21" t="str">
        <f t="shared" ref="H189:H254" si="20">CONCATENATE(I189,", ",J189," ",K189)</f>
        <v>Zamenhofa 1, 65-186 Zielona Góra</v>
      </c>
      <c r="I189" s="21" t="s">
        <v>86</v>
      </c>
      <c r="J189" s="21" t="s">
        <v>85</v>
      </c>
      <c r="K189" s="21" t="s">
        <v>87</v>
      </c>
      <c r="L189" s="22">
        <v>41904</v>
      </c>
      <c r="M189" s="22">
        <f t="shared" si="15"/>
        <v>20804689</v>
      </c>
      <c r="N189" s="21">
        <f t="shared" si="18"/>
        <v>41904</v>
      </c>
      <c r="O189" s="23">
        <v>41904</v>
      </c>
      <c r="P189" s="23">
        <f t="shared" si="19"/>
        <v>19880759</v>
      </c>
      <c r="Q189" s="20" t="s">
        <v>1525</v>
      </c>
      <c r="R189" s="32">
        <f t="shared" si="16"/>
        <v>178632.56160000002</v>
      </c>
      <c r="S189" s="35">
        <f t="shared" si="17"/>
        <v>84749687.541100025</v>
      </c>
      <c r="T189" s="26"/>
    </row>
    <row r="190" spans="1:20" s="24" customFormat="1" ht="38.25" x14ac:dyDescent="0.2">
      <c r="A190" s="20">
        <v>189</v>
      </c>
      <c r="B190" s="20" t="s">
        <v>149</v>
      </c>
      <c r="C190" s="21" t="s">
        <v>0</v>
      </c>
      <c r="D190" s="34">
        <v>88</v>
      </c>
      <c r="E190" s="20" t="s">
        <v>1512</v>
      </c>
      <c r="F190" s="21" t="s">
        <v>150</v>
      </c>
      <c r="G190" s="21" t="s">
        <v>151</v>
      </c>
      <c r="H190" s="21" t="str">
        <f t="shared" si="20"/>
        <v>Jagiellonska 4, 18-200 Wysokie Mazowieckie</v>
      </c>
      <c r="I190" s="21" t="s">
        <v>153</v>
      </c>
      <c r="J190" s="21" t="s">
        <v>152</v>
      </c>
      <c r="K190" s="21" t="s">
        <v>154</v>
      </c>
      <c r="L190" s="22">
        <v>145608</v>
      </c>
      <c r="M190" s="22">
        <f t="shared" si="15"/>
        <v>20950297</v>
      </c>
      <c r="N190" s="21">
        <f t="shared" si="18"/>
        <v>145608</v>
      </c>
      <c r="O190" s="23">
        <v>145608</v>
      </c>
      <c r="P190" s="23">
        <f t="shared" si="19"/>
        <v>20026367</v>
      </c>
      <c r="Q190" s="20" t="s">
        <v>1525</v>
      </c>
      <c r="R190" s="32">
        <f t="shared" si="16"/>
        <v>620712.3432</v>
      </c>
      <c r="S190" s="35">
        <f t="shared" si="17"/>
        <v>85370399.884300023</v>
      </c>
      <c r="T190" s="26"/>
    </row>
    <row r="191" spans="1:20" s="24" customFormat="1" ht="51" x14ac:dyDescent="0.2">
      <c r="A191" s="20">
        <v>190</v>
      </c>
      <c r="B191" s="20" t="s">
        <v>238</v>
      </c>
      <c r="C191" s="21" t="s">
        <v>0</v>
      </c>
      <c r="D191" s="34">
        <v>88</v>
      </c>
      <c r="E191" s="20" t="s">
        <v>1512</v>
      </c>
      <c r="F191" s="21" t="s">
        <v>239</v>
      </c>
      <c r="G191" s="21" t="s">
        <v>240</v>
      </c>
      <c r="H191" s="21" t="str">
        <f t="shared" si="20"/>
        <v>Plac Mickiewicza 13, 37-500 Jaroslaw</v>
      </c>
      <c r="I191" s="21" t="s">
        <v>242</v>
      </c>
      <c r="J191" s="21" t="s">
        <v>241</v>
      </c>
      <c r="K191" s="21" t="s">
        <v>243</v>
      </c>
      <c r="L191" s="22">
        <v>98158</v>
      </c>
      <c r="M191" s="22">
        <f t="shared" si="15"/>
        <v>21048455</v>
      </c>
      <c r="N191" s="21">
        <f>IF(L191&gt;150000,150000,L191)</f>
        <v>98158</v>
      </c>
      <c r="O191" s="23">
        <v>98158</v>
      </c>
      <c r="P191" s="23">
        <f t="shared" si="19"/>
        <v>20124525</v>
      </c>
      <c r="Q191" s="20" t="s">
        <v>1525</v>
      </c>
      <c r="R191" s="32">
        <f t="shared" si="16"/>
        <v>418437.73820000002</v>
      </c>
      <c r="S191" s="35">
        <f t="shared" si="17"/>
        <v>85788837.622500017</v>
      </c>
      <c r="T191" s="26"/>
    </row>
    <row r="192" spans="1:20" s="24" customFormat="1" ht="25.5" x14ac:dyDescent="0.2">
      <c r="A192" s="20">
        <v>191</v>
      </c>
      <c r="B192" s="20" t="s">
        <v>302</v>
      </c>
      <c r="C192" s="21" t="s">
        <v>0</v>
      </c>
      <c r="D192" s="34">
        <v>88</v>
      </c>
      <c r="E192" s="20" t="s">
        <v>1512</v>
      </c>
      <c r="F192" s="21" t="s">
        <v>303</v>
      </c>
      <c r="G192" s="21" t="s">
        <v>304</v>
      </c>
      <c r="H192" s="21" t="str">
        <f t="shared" si="20"/>
        <v>ul. Fryderyka Chopina 10, 08-110 Siedlce</v>
      </c>
      <c r="I192" s="21" t="s">
        <v>305</v>
      </c>
      <c r="J192" s="21" t="s">
        <v>176</v>
      </c>
      <c r="K192" s="21" t="s">
        <v>177</v>
      </c>
      <c r="L192" s="22">
        <v>153088</v>
      </c>
      <c r="M192" s="22">
        <f t="shared" si="15"/>
        <v>21201543</v>
      </c>
      <c r="N192" s="21">
        <f t="shared" si="18"/>
        <v>150000</v>
      </c>
      <c r="O192" s="23">
        <v>150000</v>
      </c>
      <c r="P192" s="23">
        <f t="shared" si="19"/>
        <v>20274525</v>
      </c>
      <c r="Q192" s="20" t="s">
        <v>1525</v>
      </c>
      <c r="R192" s="32">
        <f t="shared" si="16"/>
        <v>639435</v>
      </c>
      <c r="S192" s="35">
        <f t="shared" si="17"/>
        <v>86428272.622500017</v>
      </c>
      <c r="T192" s="26"/>
    </row>
    <row r="193" spans="1:20" s="24" customFormat="1" ht="25.5" x14ac:dyDescent="0.2">
      <c r="A193" s="20">
        <v>192</v>
      </c>
      <c r="B193" s="20" t="s">
        <v>312</v>
      </c>
      <c r="C193" s="21" t="s">
        <v>0</v>
      </c>
      <c r="D193" s="34">
        <v>88</v>
      </c>
      <c r="E193" s="20" t="s">
        <v>1512</v>
      </c>
      <c r="F193" s="21" t="s">
        <v>313</v>
      </c>
      <c r="G193" s="21" t="s">
        <v>314</v>
      </c>
      <c r="H193" s="21" t="str">
        <f t="shared" si="20"/>
        <v>Traugutta 11, 43-502 Czechowice-Dziedzice</v>
      </c>
      <c r="I193" s="21" t="s">
        <v>316</v>
      </c>
      <c r="J193" s="21" t="s">
        <v>315</v>
      </c>
      <c r="K193" s="21" t="s">
        <v>317</v>
      </c>
      <c r="L193" s="22">
        <v>97828</v>
      </c>
      <c r="M193" s="22">
        <f t="shared" si="15"/>
        <v>21299371</v>
      </c>
      <c r="N193" s="21">
        <f t="shared" si="18"/>
        <v>97828</v>
      </c>
      <c r="O193" s="23">
        <v>97828</v>
      </c>
      <c r="P193" s="23">
        <f t="shared" si="19"/>
        <v>20372353</v>
      </c>
      <c r="Q193" s="20" t="s">
        <v>1525</v>
      </c>
      <c r="R193" s="32">
        <f t="shared" si="16"/>
        <v>417030.98120000004</v>
      </c>
      <c r="S193" s="35">
        <f t="shared" si="17"/>
        <v>86845303.603700012</v>
      </c>
      <c r="T193" s="26"/>
    </row>
    <row r="194" spans="1:20" s="24" customFormat="1" ht="25.5" x14ac:dyDescent="0.2">
      <c r="A194" s="20">
        <v>193</v>
      </c>
      <c r="B194" s="20" t="s">
        <v>434</v>
      </c>
      <c r="C194" s="21" t="s">
        <v>0</v>
      </c>
      <c r="D194" s="34">
        <v>88</v>
      </c>
      <c r="E194" s="20" t="s">
        <v>1512</v>
      </c>
      <c r="F194" s="21" t="s">
        <v>435</v>
      </c>
      <c r="G194" s="21" t="s">
        <v>436</v>
      </c>
      <c r="H194" s="21" t="str">
        <f t="shared" si="20"/>
        <v>ul. Łęczycka 1, 95-070 Aleksandrów Łódzki</v>
      </c>
      <c r="I194" s="21" t="s">
        <v>438</v>
      </c>
      <c r="J194" s="21" t="s">
        <v>437</v>
      </c>
      <c r="K194" s="21" t="s">
        <v>439</v>
      </c>
      <c r="L194" s="22">
        <v>169048</v>
      </c>
      <c r="M194" s="22">
        <f t="shared" si="15"/>
        <v>21468419</v>
      </c>
      <c r="N194" s="21">
        <f t="shared" si="18"/>
        <v>150000</v>
      </c>
      <c r="O194" s="23">
        <v>150000</v>
      </c>
      <c r="P194" s="23">
        <f t="shared" si="19"/>
        <v>20522353</v>
      </c>
      <c r="Q194" s="20" t="s">
        <v>1525</v>
      </c>
      <c r="R194" s="32">
        <f t="shared" si="16"/>
        <v>639435</v>
      </c>
      <c r="S194" s="35">
        <f t="shared" si="17"/>
        <v>87484738.603700012</v>
      </c>
      <c r="T194" s="26"/>
    </row>
    <row r="195" spans="1:20" s="24" customFormat="1" ht="25.5" x14ac:dyDescent="0.2">
      <c r="A195" s="20">
        <v>194</v>
      </c>
      <c r="B195" s="20" t="s">
        <v>443</v>
      </c>
      <c r="C195" s="21" t="s">
        <v>0</v>
      </c>
      <c r="D195" s="34">
        <v>88</v>
      </c>
      <c r="E195" s="20" t="s">
        <v>1512</v>
      </c>
      <c r="F195" s="21" t="s">
        <v>444</v>
      </c>
      <c r="G195" s="21" t="s">
        <v>445</v>
      </c>
      <c r="H195" s="21" t="str">
        <f t="shared" si="20"/>
        <v>Stary Brzesc 14, 87-880 Brzesc Kujawski</v>
      </c>
      <c r="I195" s="21" t="s">
        <v>447</v>
      </c>
      <c r="J195" s="21" t="s">
        <v>446</v>
      </c>
      <c r="K195" s="21" t="s">
        <v>448</v>
      </c>
      <c r="L195" s="22">
        <v>115558</v>
      </c>
      <c r="M195" s="22">
        <f t="shared" ref="M195:M254" si="21">M194+L195</f>
        <v>21583977</v>
      </c>
      <c r="N195" s="21">
        <f t="shared" si="18"/>
        <v>115558</v>
      </c>
      <c r="O195" s="23">
        <v>115558</v>
      </c>
      <c r="P195" s="23">
        <f t="shared" si="19"/>
        <v>20637911</v>
      </c>
      <c r="Q195" s="20" t="s">
        <v>1525</v>
      </c>
      <c r="R195" s="32">
        <f t="shared" ref="R195:R254" si="22">O195*4.2629</f>
        <v>492612.19820000004</v>
      </c>
      <c r="S195" s="35">
        <f t="shared" si="17"/>
        <v>87977350.801900014</v>
      </c>
      <c r="T195" s="26"/>
    </row>
    <row r="196" spans="1:20" s="24" customFormat="1" ht="25.5" x14ac:dyDescent="0.2">
      <c r="A196" s="20">
        <v>195</v>
      </c>
      <c r="B196" s="20" t="s">
        <v>554</v>
      </c>
      <c r="C196" s="21" t="s">
        <v>0</v>
      </c>
      <c r="D196" s="34">
        <v>88</v>
      </c>
      <c r="E196" s="20" t="s">
        <v>1512</v>
      </c>
      <c r="F196" s="21" t="s">
        <v>555</v>
      </c>
      <c r="G196" s="21" t="s">
        <v>556</v>
      </c>
      <c r="H196" s="21" t="str">
        <f t="shared" si="20"/>
        <v>Budowlanych 8, 95-040 Koluszki</v>
      </c>
      <c r="I196" s="21" t="s">
        <v>558</v>
      </c>
      <c r="J196" s="21" t="s">
        <v>557</v>
      </c>
      <c r="K196" s="21" t="s">
        <v>559</v>
      </c>
      <c r="L196" s="22">
        <v>148769</v>
      </c>
      <c r="M196" s="22">
        <f t="shared" si="21"/>
        <v>21732746</v>
      </c>
      <c r="N196" s="21">
        <f t="shared" si="18"/>
        <v>148769</v>
      </c>
      <c r="O196" s="23">
        <v>148769</v>
      </c>
      <c r="P196" s="23">
        <f t="shared" si="19"/>
        <v>20786680</v>
      </c>
      <c r="Q196" s="20" t="s">
        <v>1525</v>
      </c>
      <c r="R196" s="32">
        <f t="shared" si="22"/>
        <v>634187.37010000006</v>
      </c>
      <c r="S196" s="35">
        <f t="shared" ref="S196:S254" si="23">S195+R196</f>
        <v>88611538.172000021</v>
      </c>
      <c r="T196" s="26"/>
    </row>
    <row r="197" spans="1:20" s="24" customFormat="1" ht="38.25" x14ac:dyDescent="0.2">
      <c r="A197" s="20">
        <v>196</v>
      </c>
      <c r="B197" s="20" t="s">
        <v>610</v>
      </c>
      <c r="C197" s="21" t="s">
        <v>0</v>
      </c>
      <c r="D197" s="34">
        <v>88</v>
      </c>
      <c r="E197" s="20" t="s">
        <v>1512</v>
      </c>
      <c r="F197" s="21" t="s">
        <v>611</v>
      </c>
      <c r="G197" s="21" t="s">
        <v>612</v>
      </c>
      <c r="H197" s="21" t="str">
        <f t="shared" si="20"/>
        <v>Przelajowa 4, 61622 Poznan</v>
      </c>
      <c r="I197" s="21" t="s">
        <v>614</v>
      </c>
      <c r="J197" s="21" t="s">
        <v>613</v>
      </c>
      <c r="K197" s="21" t="s">
        <v>63</v>
      </c>
      <c r="L197" s="22">
        <v>178856</v>
      </c>
      <c r="M197" s="22">
        <f t="shared" si="21"/>
        <v>21911602</v>
      </c>
      <c r="N197" s="21">
        <f t="shared" si="18"/>
        <v>150000</v>
      </c>
      <c r="O197" s="23">
        <v>150000</v>
      </c>
      <c r="P197" s="23">
        <f t="shared" si="19"/>
        <v>20936680</v>
      </c>
      <c r="Q197" s="20" t="s">
        <v>1525</v>
      </c>
      <c r="R197" s="32">
        <f t="shared" si="22"/>
        <v>639435</v>
      </c>
      <c r="S197" s="35">
        <f t="shared" si="23"/>
        <v>89250973.172000021</v>
      </c>
      <c r="T197" s="26"/>
    </row>
    <row r="198" spans="1:20" s="24" customFormat="1" ht="25.5" x14ac:dyDescent="0.2">
      <c r="A198" s="20">
        <v>197</v>
      </c>
      <c r="B198" s="20" t="s">
        <v>662</v>
      </c>
      <c r="C198" s="21" t="s">
        <v>0</v>
      </c>
      <c r="D198" s="34">
        <v>88</v>
      </c>
      <c r="E198" s="20" t="s">
        <v>1512</v>
      </c>
      <c r="F198" s="21" t="s">
        <v>663</v>
      </c>
      <c r="G198" s="21" t="s">
        <v>664</v>
      </c>
      <c r="H198" s="21" t="str">
        <f t="shared" si="20"/>
        <v>Zadwor 15, 38-440 Iwonicz Zdroj</v>
      </c>
      <c r="I198" s="21" t="s">
        <v>666</v>
      </c>
      <c r="J198" s="21" t="s">
        <v>665</v>
      </c>
      <c r="K198" s="21" t="s">
        <v>667</v>
      </c>
      <c r="L198" s="22">
        <v>109206</v>
      </c>
      <c r="M198" s="22">
        <f t="shared" si="21"/>
        <v>22020808</v>
      </c>
      <c r="N198" s="21">
        <f t="shared" si="18"/>
        <v>109206</v>
      </c>
      <c r="O198" s="23">
        <v>109206</v>
      </c>
      <c r="P198" s="23">
        <f t="shared" si="19"/>
        <v>21045886</v>
      </c>
      <c r="Q198" s="20" t="s">
        <v>1525</v>
      </c>
      <c r="R198" s="32">
        <f t="shared" si="22"/>
        <v>465534.2574</v>
      </c>
      <c r="S198" s="35">
        <f t="shared" si="23"/>
        <v>89716507.429400027</v>
      </c>
      <c r="T198" s="26"/>
    </row>
    <row r="199" spans="1:20" s="24" customFormat="1" ht="51" x14ac:dyDescent="0.2">
      <c r="A199" s="20">
        <v>198</v>
      </c>
      <c r="B199" s="20" t="s">
        <v>705</v>
      </c>
      <c r="C199" s="21" t="s">
        <v>0</v>
      </c>
      <c r="D199" s="34">
        <v>88</v>
      </c>
      <c r="E199" s="20" t="s">
        <v>1512</v>
      </c>
      <c r="F199" s="21" t="s">
        <v>706</v>
      </c>
      <c r="G199" s="21" t="s">
        <v>707</v>
      </c>
      <c r="H199" s="21" t="str">
        <f t="shared" si="20"/>
        <v>Legionów 119, 26-110 Skarżysko-Kamienna</v>
      </c>
      <c r="I199" s="21" t="s">
        <v>708</v>
      </c>
      <c r="J199" s="21" t="s">
        <v>212</v>
      </c>
      <c r="K199" s="21" t="s">
        <v>213</v>
      </c>
      <c r="L199" s="22">
        <v>55090</v>
      </c>
      <c r="M199" s="22">
        <f t="shared" si="21"/>
        <v>22075898</v>
      </c>
      <c r="N199" s="21">
        <f t="shared" si="18"/>
        <v>55090</v>
      </c>
      <c r="O199" s="23">
        <v>55090</v>
      </c>
      <c r="P199" s="23">
        <f t="shared" si="19"/>
        <v>21100976</v>
      </c>
      <c r="Q199" s="20" t="s">
        <v>1525</v>
      </c>
      <c r="R199" s="32">
        <f t="shared" si="22"/>
        <v>234843.16100000002</v>
      </c>
      <c r="S199" s="35">
        <f t="shared" si="23"/>
        <v>89951350.590400025</v>
      </c>
      <c r="T199" s="26"/>
    </row>
    <row r="200" spans="1:20" s="24" customFormat="1" ht="25.5" x14ac:dyDescent="0.2">
      <c r="A200" s="20">
        <v>199</v>
      </c>
      <c r="B200" s="20" t="s">
        <v>807</v>
      </c>
      <c r="C200" s="21" t="s">
        <v>0</v>
      </c>
      <c r="D200" s="34">
        <v>88</v>
      </c>
      <c r="E200" s="20" t="s">
        <v>1512</v>
      </c>
      <c r="F200" s="21" t="s">
        <v>808</v>
      </c>
      <c r="G200" s="21" t="s">
        <v>809</v>
      </c>
      <c r="H200" s="21" t="str">
        <f t="shared" si="20"/>
        <v>Zamkowa 6, 11-015 Olsztynek</v>
      </c>
      <c r="I200" s="21" t="s">
        <v>811</v>
      </c>
      <c r="J200" s="21" t="s">
        <v>810</v>
      </c>
      <c r="K200" s="21" t="s">
        <v>812</v>
      </c>
      <c r="L200" s="22">
        <v>36548</v>
      </c>
      <c r="M200" s="22">
        <f t="shared" si="21"/>
        <v>22112446</v>
      </c>
      <c r="N200" s="21">
        <f t="shared" si="18"/>
        <v>36548</v>
      </c>
      <c r="O200" s="23">
        <v>36548</v>
      </c>
      <c r="P200" s="23">
        <f t="shared" si="19"/>
        <v>21137524</v>
      </c>
      <c r="Q200" s="20" t="s">
        <v>1525</v>
      </c>
      <c r="R200" s="32">
        <f t="shared" si="22"/>
        <v>155800.46919999999</v>
      </c>
      <c r="S200" s="35">
        <f t="shared" si="23"/>
        <v>90107151.059600025</v>
      </c>
      <c r="T200" s="26"/>
    </row>
    <row r="201" spans="1:20" s="24" customFormat="1" ht="25.5" x14ac:dyDescent="0.2">
      <c r="A201" s="20">
        <v>200</v>
      </c>
      <c r="B201" s="20" t="s">
        <v>821</v>
      </c>
      <c r="C201" s="21" t="s">
        <v>0</v>
      </c>
      <c r="D201" s="34">
        <v>88</v>
      </c>
      <c r="E201" s="20" t="s">
        <v>1512</v>
      </c>
      <c r="F201" s="21" t="s">
        <v>822</v>
      </c>
      <c r="G201" s="21" t="s">
        <v>823</v>
      </c>
      <c r="H201" s="21" t="str">
        <f t="shared" si="20"/>
        <v>Przemysłowa 23, 23-400 Biłgoraj</v>
      </c>
      <c r="I201" s="21" t="s">
        <v>825</v>
      </c>
      <c r="J201" s="21" t="s">
        <v>824</v>
      </c>
      <c r="K201" s="21" t="s">
        <v>826</v>
      </c>
      <c r="L201" s="22">
        <v>269994</v>
      </c>
      <c r="M201" s="22">
        <f t="shared" si="21"/>
        <v>22382440</v>
      </c>
      <c r="N201" s="21">
        <f t="shared" si="18"/>
        <v>150000</v>
      </c>
      <c r="O201" s="23">
        <v>150000</v>
      </c>
      <c r="P201" s="23">
        <f t="shared" si="19"/>
        <v>21287524</v>
      </c>
      <c r="Q201" s="20" t="s">
        <v>1525</v>
      </c>
      <c r="R201" s="32">
        <f t="shared" si="22"/>
        <v>639435</v>
      </c>
      <c r="S201" s="35">
        <f t="shared" si="23"/>
        <v>90746586.059600025</v>
      </c>
      <c r="T201" s="26"/>
    </row>
    <row r="202" spans="1:20" s="24" customFormat="1" ht="25.5" x14ac:dyDescent="0.2">
      <c r="A202" s="20">
        <v>201</v>
      </c>
      <c r="B202" s="20" t="s">
        <v>843</v>
      </c>
      <c r="C202" s="21" t="s">
        <v>0</v>
      </c>
      <c r="D202" s="34">
        <v>88</v>
      </c>
      <c r="E202" s="20" t="s">
        <v>1512</v>
      </c>
      <c r="F202" s="21" t="s">
        <v>844</v>
      </c>
      <c r="G202" s="21" t="s">
        <v>845</v>
      </c>
      <c r="H202" s="21" t="str">
        <f t="shared" si="20"/>
        <v>Katedralna 5, 82-500 Kwidzyn</v>
      </c>
      <c r="I202" s="21" t="s">
        <v>847</v>
      </c>
      <c r="J202" s="21" t="s">
        <v>846</v>
      </c>
      <c r="K202" s="21" t="s">
        <v>842</v>
      </c>
      <c r="L202" s="22">
        <v>109192</v>
      </c>
      <c r="M202" s="22">
        <f t="shared" si="21"/>
        <v>22491632</v>
      </c>
      <c r="N202" s="21">
        <f t="shared" si="18"/>
        <v>109192</v>
      </c>
      <c r="O202" s="23">
        <v>109192</v>
      </c>
      <c r="P202" s="23">
        <f t="shared" si="19"/>
        <v>21396716</v>
      </c>
      <c r="Q202" s="20" t="s">
        <v>1525</v>
      </c>
      <c r="R202" s="32">
        <f t="shared" si="22"/>
        <v>465474.57680000004</v>
      </c>
      <c r="S202" s="35">
        <f t="shared" si="23"/>
        <v>91212060.636400029</v>
      </c>
      <c r="T202" s="26"/>
    </row>
    <row r="203" spans="1:20" s="24" customFormat="1" ht="25.5" x14ac:dyDescent="0.2">
      <c r="A203" s="20">
        <v>202</v>
      </c>
      <c r="B203" s="20" t="s">
        <v>879</v>
      </c>
      <c r="C203" s="21" t="s">
        <v>0</v>
      </c>
      <c r="D203" s="34">
        <v>88</v>
      </c>
      <c r="E203" s="20" t="s">
        <v>1512</v>
      </c>
      <c r="F203" s="21" t="s">
        <v>880</v>
      </c>
      <c r="G203" s="21" t="s">
        <v>881</v>
      </c>
      <c r="H203" s="21" t="str">
        <f t="shared" si="20"/>
        <v>LUKASINSKIEGO 8, 22-400 ZAMOSC</v>
      </c>
      <c r="I203" s="21" t="s">
        <v>882</v>
      </c>
      <c r="J203" s="21" t="s">
        <v>338</v>
      </c>
      <c r="K203" s="21" t="s">
        <v>883</v>
      </c>
      <c r="L203" s="22">
        <v>149561</v>
      </c>
      <c r="M203" s="22">
        <f t="shared" si="21"/>
        <v>22641193</v>
      </c>
      <c r="N203" s="21">
        <f t="shared" si="18"/>
        <v>149561</v>
      </c>
      <c r="O203" s="23">
        <v>149561</v>
      </c>
      <c r="P203" s="23">
        <f t="shared" si="19"/>
        <v>21546277</v>
      </c>
      <c r="Q203" s="20" t="s">
        <v>1525</v>
      </c>
      <c r="R203" s="32">
        <f t="shared" si="22"/>
        <v>637563.58689999999</v>
      </c>
      <c r="S203" s="35">
        <f t="shared" si="23"/>
        <v>91849624.223300025</v>
      </c>
      <c r="T203" s="26"/>
    </row>
    <row r="204" spans="1:20" s="24" customFormat="1" ht="38.25" x14ac:dyDescent="0.2">
      <c r="A204" s="20">
        <v>203</v>
      </c>
      <c r="B204" s="20" t="s">
        <v>951</v>
      </c>
      <c r="C204" s="21" t="s">
        <v>0</v>
      </c>
      <c r="D204" s="34">
        <v>88</v>
      </c>
      <c r="E204" s="20" t="s">
        <v>1512</v>
      </c>
      <c r="F204" s="21" t="s">
        <v>952</v>
      </c>
      <c r="G204" s="21" t="s">
        <v>953</v>
      </c>
      <c r="H204" s="21" t="str">
        <f>CONCATENATE(I204,", ",J204," ",K204)</f>
        <v>Warzywna, 61-658 Poznań</v>
      </c>
      <c r="I204" s="21" t="s">
        <v>955</v>
      </c>
      <c r="J204" s="21" t="s">
        <v>954</v>
      </c>
      <c r="K204" s="21" t="s">
        <v>277</v>
      </c>
      <c r="L204" s="22">
        <v>130970</v>
      </c>
      <c r="M204" s="22">
        <f t="shared" si="21"/>
        <v>22772163</v>
      </c>
      <c r="N204" s="21">
        <f>IF(L204&gt;150000,150000,L204)</f>
        <v>130970</v>
      </c>
      <c r="O204" s="23">
        <v>130970</v>
      </c>
      <c r="P204" s="23">
        <f t="shared" si="19"/>
        <v>21677247</v>
      </c>
      <c r="Q204" s="20" t="s">
        <v>1525</v>
      </c>
      <c r="R204" s="32">
        <f t="shared" si="22"/>
        <v>558312.01300000004</v>
      </c>
      <c r="S204" s="35">
        <f t="shared" si="23"/>
        <v>92407936.236300021</v>
      </c>
      <c r="T204" s="26"/>
    </row>
    <row r="205" spans="1:20" s="24" customFormat="1" ht="25.5" x14ac:dyDescent="0.2">
      <c r="A205" s="20">
        <v>204</v>
      </c>
      <c r="B205" s="20" t="s">
        <v>968</v>
      </c>
      <c r="C205" s="21" t="s">
        <v>0</v>
      </c>
      <c r="D205" s="34">
        <v>88</v>
      </c>
      <c r="E205" s="20" t="s">
        <v>1512</v>
      </c>
      <c r="F205" s="21" t="s">
        <v>969</v>
      </c>
      <c r="G205" s="21" t="s">
        <v>970</v>
      </c>
      <c r="H205" s="21" t="str">
        <f t="shared" si="20"/>
        <v>Plac Św. Katarzyny 8, 87-100 Toruń</v>
      </c>
      <c r="I205" s="21" t="s">
        <v>971</v>
      </c>
      <c r="J205" s="21" t="s">
        <v>598</v>
      </c>
      <c r="K205" s="21" t="s">
        <v>599</v>
      </c>
      <c r="L205" s="22">
        <v>12024</v>
      </c>
      <c r="M205" s="22">
        <f t="shared" si="21"/>
        <v>22784187</v>
      </c>
      <c r="N205" s="21">
        <f t="shared" si="18"/>
        <v>12024</v>
      </c>
      <c r="O205" s="23">
        <v>12024</v>
      </c>
      <c r="P205" s="23">
        <f t="shared" si="19"/>
        <v>21689271</v>
      </c>
      <c r="Q205" s="20" t="s">
        <v>1525</v>
      </c>
      <c r="R205" s="32">
        <f t="shared" si="22"/>
        <v>51257.109600000003</v>
      </c>
      <c r="S205" s="35">
        <f t="shared" si="23"/>
        <v>92459193.345900014</v>
      </c>
      <c r="T205" s="26"/>
    </row>
    <row r="206" spans="1:20" s="24" customFormat="1" ht="25.5" x14ac:dyDescent="0.2">
      <c r="A206" s="20">
        <v>205</v>
      </c>
      <c r="B206" s="20" t="s">
        <v>979</v>
      </c>
      <c r="C206" s="21" t="s">
        <v>0</v>
      </c>
      <c r="D206" s="34">
        <v>88</v>
      </c>
      <c r="E206" s="20" t="s">
        <v>1512</v>
      </c>
      <c r="F206" s="21" t="s">
        <v>980</v>
      </c>
      <c r="G206" s="21" t="s">
        <v>981</v>
      </c>
      <c r="H206" s="21" t="str">
        <f t="shared" si="20"/>
        <v>Pałacowa 1, 68-120 Iłowa</v>
      </c>
      <c r="I206" s="21" t="s">
        <v>983</v>
      </c>
      <c r="J206" s="21" t="s">
        <v>982</v>
      </c>
      <c r="K206" s="21" t="s">
        <v>984</v>
      </c>
      <c r="L206" s="22">
        <v>53092</v>
      </c>
      <c r="M206" s="22">
        <f t="shared" si="21"/>
        <v>22837279</v>
      </c>
      <c r="N206" s="21">
        <f t="shared" si="18"/>
        <v>53092</v>
      </c>
      <c r="O206" s="23">
        <v>53092</v>
      </c>
      <c r="P206" s="23">
        <f t="shared" si="19"/>
        <v>21742363</v>
      </c>
      <c r="Q206" s="20" t="s">
        <v>1525</v>
      </c>
      <c r="R206" s="32">
        <f t="shared" si="22"/>
        <v>226325.88680000001</v>
      </c>
      <c r="S206" s="35">
        <f t="shared" si="23"/>
        <v>92685519.23270002</v>
      </c>
      <c r="T206" s="26"/>
    </row>
    <row r="207" spans="1:20" s="24" customFormat="1" ht="25.5" x14ac:dyDescent="0.2">
      <c r="A207" s="20">
        <v>206</v>
      </c>
      <c r="B207" s="20" t="s">
        <v>985</v>
      </c>
      <c r="C207" s="21" t="s">
        <v>0</v>
      </c>
      <c r="D207" s="34">
        <v>88</v>
      </c>
      <c r="E207" s="20" t="s">
        <v>1512</v>
      </c>
      <c r="F207" s="21" t="s">
        <v>986</v>
      </c>
      <c r="G207" s="21" t="s">
        <v>987</v>
      </c>
      <c r="H207" s="21" t="str">
        <f t="shared" si="20"/>
        <v>11 LISTOPADA 20, 07-410 OSTROŁĘKA</v>
      </c>
      <c r="I207" s="21" t="s">
        <v>989</v>
      </c>
      <c r="J207" s="21" t="s">
        <v>988</v>
      </c>
      <c r="K207" s="21" t="s">
        <v>990</v>
      </c>
      <c r="L207" s="22">
        <v>145608</v>
      </c>
      <c r="M207" s="22">
        <f t="shared" si="21"/>
        <v>22982887</v>
      </c>
      <c r="N207" s="21">
        <f t="shared" si="18"/>
        <v>145608</v>
      </c>
      <c r="O207" s="23">
        <v>145608</v>
      </c>
      <c r="P207" s="23">
        <f t="shared" si="19"/>
        <v>21887971</v>
      </c>
      <c r="Q207" s="20" t="s">
        <v>1525</v>
      </c>
      <c r="R207" s="32">
        <f t="shared" si="22"/>
        <v>620712.3432</v>
      </c>
      <c r="S207" s="35">
        <f t="shared" si="23"/>
        <v>93306231.575900018</v>
      </c>
      <c r="T207" s="26"/>
    </row>
    <row r="208" spans="1:20" s="24" customFormat="1" ht="25.5" x14ac:dyDescent="0.2">
      <c r="A208" s="20">
        <v>207</v>
      </c>
      <c r="B208" s="20" t="s">
        <v>1035</v>
      </c>
      <c r="C208" s="21" t="s">
        <v>0</v>
      </c>
      <c r="D208" s="34">
        <v>88</v>
      </c>
      <c r="E208" s="20" t="s">
        <v>1512</v>
      </c>
      <c r="F208" s="21" t="s">
        <v>1036</v>
      </c>
      <c r="G208" s="21" t="s">
        <v>1037</v>
      </c>
      <c r="H208" s="21" t="str">
        <f t="shared" si="20"/>
        <v>Zaparkowa 23, 42-400 Zawiercie</v>
      </c>
      <c r="I208" s="21" t="s">
        <v>1038</v>
      </c>
      <c r="J208" s="21" t="s">
        <v>8</v>
      </c>
      <c r="K208" s="21" t="s">
        <v>9</v>
      </c>
      <c r="L208" s="22">
        <v>250560</v>
      </c>
      <c r="M208" s="22">
        <f t="shared" si="21"/>
        <v>23233447</v>
      </c>
      <c r="N208" s="21">
        <f t="shared" si="18"/>
        <v>150000</v>
      </c>
      <c r="O208" s="23">
        <v>150000</v>
      </c>
      <c r="P208" s="23">
        <f t="shared" si="19"/>
        <v>22037971</v>
      </c>
      <c r="Q208" s="20" t="s">
        <v>1525</v>
      </c>
      <c r="R208" s="32">
        <f t="shared" si="22"/>
        <v>639435</v>
      </c>
      <c r="S208" s="35">
        <f t="shared" si="23"/>
        <v>93945666.575900018</v>
      </c>
      <c r="T208" s="26"/>
    </row>
    <row r="209" spans="1:20" s="24" customFormat="1" ht="25.5" x14ac:dyDescent="0.2">
      <c r="A209" s="20">
        <v>208</v>
      </c>
      <c r="B209" s="20" t="s">
        <v>1045</v>
      </c>
      <c r="C209" s="21" t="s">
        <v>0</v>
      </c>
      <c r="D209" s="34">
        <v>88</v>
      </c>
      <c r="E209" s="20" t="s">
        <v>1512</v>
      </c>
      <c r="F209" s="21" t="s">
        <v>1046</v>
      </c>
      <c r="G209" s="21" t="s">
        <v>1047</v>
      </c>
      <c r="H209" s="21" t="str">
        <f t="shared" si="20"/>
        <v>Jana Pawla II 1, 38-600 Lesko</v>
      </c>
      <c r="I209" s="21" t="s">
        <v>1049</v>
      </c>
      <c r="J209" s="21" t="s">
        <v>1048</v>
      </c>
      <c r="K209" s="21" t="s">
        <v>1050</v>
      </c>
      <c r="L209" s="22">
        <v>83432</v>
      </c>
      <c r="M209" s="22">
        <f t="shared" si="21"/>
        <v>23316879</v>
      </c>
      <c r="N209" s="21">
        <f t="shared" si="18"/>
        <v>83432</v>
      </c>
      <c r="O209" s="23">
        <v>83432</v>
      </c>
      <c r="P209" s="23">
        <f t="shared" si="19"/>
        <v>22121403</v>
      </c>
      <c r="Q209" s="20" t="s">
        <v>1525</v>
      </c>
      <c r="R209" s="32">
        <f t="shared" si="22"/>
        <v>355662.27280000004</v>
      </c>
      <c r="S209" s="35">
        <f t="shared" si="23"/>
        <v>94301328.848700017</v>
      </c>
      <c r="T209" s="26"/>
    </row>
    <row r="210" spans="1:20" s="24" customFormat="1" ht="25.5" x14ac:dyDescent="0.2">
      <c r="A210" s="20">
        <v>209</v>
      </c>
      <c r="B210" s="20" t="s">
        <v>1051</v>
      </c>
      <c r="C210" s="21" t="s">
        <v>0</v>
      </c>
      <c r="D210" s="34">
        <v>88</v>
      </c>
      <c r="E210" s="20" t="s">
        <v>1512</v>
      </c>
      <c r="F210" s="21" t="s">
        <v>1052</v>
      </c>
      <c r="G210" s="21" t="s">
        <v>1053</v>
      </c>
      <c r="H210" s="21" t="str">
        <f t="shared" si="20"/>
        <v>Niedziałkowskiego 2, 76-200 Słupsk</v>
      </c>
      <c r="I210" s="21" t="s">
        <v>1054</v>
      </c>
      <c r="J210" s="21" t="s">
        <v>141</v>
      </c>
      <c r="K210" s="21" t="s">
        <v>142</v>
      </c>
      <c r="L210" s="22">
        <v>54572</v>
      </c>
      <c r="M210" s="22">
        <f t="shared" si="21"/>
        <v>23371451</v>
      </c>
      <c r="N210" s="21">
        <f t="shared" si="18"/>
        <v>54572</v>
      </c>
      <c r="O210" s="23">
        <v>54572</v>
      </c>
      <c r="P210" s="23">
        <f t="shared" si="19"/>
        <v>22175975</v>
      </c>
      <c r="Q210" s="20" t="s">
        <v>1525</v>
      </c>
      <c r="R210" s="32">
        <f t="shared" si="22"/>
        <v>232634.97880000001</v>
      </c>
      <c r="S210" s="35">
        <f t="shared" si="23"/>
        <v>94533963.827500015</v>
      </c>
      <c r="T210" s="26"/>
    </row>
    <row r="211" spans="1:20" s="24" customFormat="1" ht="25.5" x14ac:dyDescent="0.2">
      <c r="A211" s="20">
        <v>210</v>
      </c>
      <c r="B211" s="20" t="s">
        <v>1055</v>
      </c>
      <c r="C211" s="21" t="s">
        <v>0</v>
      </c>
      <c r="D211" s="34">
        <v>88</v>
      </c>
      <c r="E211" s="20" t="s">
        <v>1512</v>
      </c>
      <c r="F211" s="21" t="s">
        <v>1056</v>
      </c>
      <c r="G211" s="21" t="s">
        <v>1057</v>
      </c>
      <c r="H211" s="21" t="str">
        <f t="shared" si="20"/>
        <v>Słowiańska 18, 49-300 Brzeg</v>
      </c>
      <c r="I211" s="21" t="s">
        <v>1058</v>
      </c>
      <c r="J211" s="21" t="s">
        <v>215</v>
      </c>
      <c r="K211" s="21" t="s">
        <v>216</v>
      </c>
      <c r="L211" s="22">
        <v>80634</v>
      </c>
      <c r="M211" s="22">
        <f t="shared" si="21"/>
        <v>23452085</v>
      </c>
      <c r="N211" s="21">
        <f t="shared" si="18"/>
        <v>80634</v>
      </c>
      <c r="O211" s="23">
        <v>80634</v>
      </c>
      <c r="P211" s="23">
        <f t="shared" si="19"/>
        <v>22256609</v>
      </c>
      <c r="Q211" s="20" t="s">
        <v>1525</v>
      </c>
      <c r="R211" s="32">
        <f t="shared" si="22"/>
        <v>343734.67859999998</v>
      </c>
      <c r="S211" s="35">
        <f t="shared" si="23"/>
        <v>94877698.506100014</v>
      </c>
      <c r="T211" s="26"/>
    </row>
    <row r="212" spans="1:20" s="24" customFormat="1" ht="38.25" x14ac:dyDescent="0.2">
      <c r="A212" s="20">
        <v>211</v>
      </c>
      <c r="B212" s="20" t="s">
        <v>1064</v>
      </c>
      <c r="C212" s="21" t="s">
        <v>0</v>
      </c>
      <c r="D212" s="34">
        <v>88</v>
      </c>
      <c r="E212" s="20" t="s">
        <v>1512</v>
      </c>
      <c r="F212" s="21" t="s">
        <v>1065</v>
      </c>
      <c r="G212" s="21" t="s">
        <v>1066</v>
      </c>
      <c r="H212" s="21" t="str">
        <f t="shared" si="20"/>
        <v>Sambora 48, 81-201 Gdynia</v>
      </c>
      <c r="I212" s="21" t="s">
        <v>1068</v>
      </c>
      <c r="J212" s="21" t="s">
        <v>1067</v>
      </c>
      <c r="K212" s="21" t="s">
        <v>529</v>
      </c>
      <c r="L212" s="22">
        <v>123272</v>
      </c>
      <c r="M212" s="22">
        <f t="shared" si="21"/>
        <v>23575357</v>
      </c>
      <c r="N212" s="21">
        <f t="shared" si="18"/>
        <v>123272</v>
      </c>
      <c r="O212" s="23">
        <v>123272</v>
      </c>
      <c r="P212" s="23">
        <f t="shared" si="19"/>
        <v>22379881</v>
      </c>
      <c r="Q212" s="20" t="s">
        <v>1525</v>
      </c>
      <c r="R212" s="32">
        <f t="shared" si="22"/>
        <v>525496.20880000002</v>
      </c>
      <c r="S212" s="35">
        <f t="shared" si="23"/>
        <v>95403194.714900017</v>
      </c>
      <c r="T212" s="26"/>
    </row>
    <row r="213" spans="1:20" s="24" customFormat="1" ht="25.5" x14ac:dyDescent="0.2">
      <c r="A213" s="20">
        <v>212</v>
      </c>
      <c r="B213" s="20" t="s">
        <v>1158</v>
      </c>
      <c r="C213" s="21" t="s">
        <v>0</v>
      </c>
      <c r="D213" s="34">
        <v>88</v>
      </c>
      <c r="E213" s="20" t="s">
        <v>1512</v>
      </c>
      <c r="F213" s="21" t="s">
        <v>1159</v>
      </c>
      <c r="G213" s="21" t="s">
        <v>1160</v>
      </c>
      <c r="H213" s="21" t="str">
        <f t="shared" si="20"/>
        <v>Hallera 123, 53-201 Wrocław</v>
      </c>
      <c r="I213" s="21" t="s">
        <v>1162</v>
      </c>
      <c r="J213" s="21" t="s">
        <v>1161</v>
      </c>
      <c r="K213" s="21" t="s">
        <v>352</v>
      </c>
      <c r="L213" s="22">
        <v>142640</v>
      </c>
      <c r="M213" s="22">
        <f t="shared" si="21"/>
        <v>23717997</v>
      </c>
      <c r="N213" s="21">
        <f t="shared" si="18"/>
        <v>142640</v>
      </c>
      <c r="O213" s="23">
        <v>142640</v>
      </c>
      <c r="P213" s="23">
        <f t="shared" si="19"/>
        <v>22522521</v>
      </c>
      <c r="Q213" s="20" t="s">
        <v>1525</v>
      </c>
      <c r="R213" s="32">
        <f t="shared" si="22"/>
        <v>608060.05599999998</v>
      </c>
      <c r="S213" s="35">
        <f t="shared" si="23"/>
        <v>96011254.770900011</v>
      </c>
      <c r="T213" s="26"/>
    </row>
    <row r="214" spans="1:20" s="24" customFormat="1" ht="25.5" x14ac:dyDescent="0.2">
      <c r="A214" s="20">
        <v>213</v>
      </c>
      <c r="B214" s="20" t="s">
        <v>1169</v>
      </c>
      <c r="C214" s="21" t="s">
        <v>0</v>
      </c>
      <c r="D214" s="34">
        <v>88</v>
      </c>
      <c r="E214" s="20" t="s">
        <v>1512</v>
      </c>
      <c r="F214" s="21" t="s">
        <v>1170</v>
      </c>
      <c r="G214" s="21" t="s">
        <v>1171</v>
      </c>
      <c r="H214" s="21" t="str">
        <f t="shared" si="20"/>
        <v>Warszawska 28, 26-400 Przysucha</v>
      </c>
      <c r="I214" s="21" t="s">
        <v>1172</v>
      </c>
      <c r="J214" s="21" t="s">
        <v>995</v>
      </c>
      <c r="K214" s="21" t="s">
        <v>996</v>
      </c>
      <c r="L214" s="22">
        <v>109206</v>
      </c>
      <c r="M214" s="22">
        <f t="shared" si="21"/>
        <v>23827203</v>
      </c>
      <c r="N214" s="21">
        <f t="shared" si="18"/>
        <v>109206</v>
      </c>
      <c r="O214" s="23">
        <v>109206</v>
      </c>
      <c r="P214" s="23">
        <f t="shared" si="19"/>
        <v>22631727</v>
      </c>
      <c r="Q214" s="20" t="s">
        <v>1525</v>
      </c>
      <c r="R214" s="32">
        <f t="shared" si="22"/>
        <v>465534.2574</v>
      </c>
      <c r="S214" s="35">
        <f t="shared" si="23"/>
        <v>96476789.028300017</v>
      </c>
      <c r="T214" s="26"/>
    </row>
    <row r="215" spans="1:20" s="24" customFormat="1" ht="25.5" x14ac:dyDescent="0.2">
      <c r="A215" s="20">
        <v>214</v>
      </c>
      <c r="B215" s="20" t="s">
        <v>1196</v>
      </c>
      <c r="C215" s="21" t="s">
        <v>0</v>
      </c>
      <c r="D215" s="34">
        <v>88</v>
      </c>
      <c r="E215" s="20" t="s">
        <v>1512</v>
      </c>
      <c r="F215" s="21" t="s">
        <v>1197</v>
      </c>
      <c r="G215" s="21" t="s">
        <v>1198</v>
      </c>
      <c r="H215" s="21" t="str">
        <f t="shared" si="20"/>
        <v>ul.Św. Barbary 1B , 39-400 Tarnobrzeg</v>
      </c>
      <c r="I215" s="21" t="s">
        <v>1199</v>
      </c>
      <c r="J215" s="21" t="s">
        <v>191</v>
      </c>
      <c r="K215" s="21" t="s">
        <v>192</v>
      </c>
      <c r="L215" s="22">
        <v>58830</v>
      </c>
      <c r="M215" s="22">
        <f t="shared" si="21"/>
        <v>23886033</v>
      </c>
      <c r="N215" s="21">
        <f t="shared" si="18"/>
        <v>58830</v>
      </c>
      <c r="O215" s="23">
        <v>58830</v>
      </c>
      <c r="P215" s="23">
        <f t="shared" si="19"/>
        <v>22690557</v>
      </c>
      <c r="Q215" s="20" t="s">
        <v>1525</v>
      </c>
      <c r="R215" s="32">
        <f t="shared" si="22"/>
        <v>250786.40700000001</v>
      </c>
      <c r="S215" s="35">
        <f t="shared" si="23"/>
        <v>96727575.435300022</v>
      </c>
      <c r="T215" s="26"/>
    </row>
    <row r="216" spans="1:20" s="24" customFormat="1" ht="25.5" x14ac:dyDescent="0.2">
      <c r="A216" s="20">
        <v>215</v>
      </c>
      <c r="B216" s="20" t="s">
        <v>1289</v>
      </c>
      <c r="C216" s="21" t="s">
        <v>0</v>
      </c>
      <c r="D216" s="34">
        <v>88</v>
      </c>
      <c r="E216" s="20" t="s">
        <v>1512</v>
      </c>
      <c r="F216" s="21" t="s">
        <v>1290</v>
      </c>
      <c r="G216" s="21" t="s">
        <v>972</v>
      </c>
      <c r="H216" s="21" t="str">
        <f t="shared" si="20"/>
        <v>Wyzwolenia 8, 80-537 Gdansk</v>
      </c>
      <c r="I216" s="21" t="s">
        <v>1292</v>
      </c>
      <c r="J216" s="21" t="s">
        <v>1291</v>
      </c>
      <c r="K216" s="21" t="s">
        <v>674</v>
      </c>
      <c r="L216" s="22">
        <v>56258</v>
      </c>
      <c r="M216" s="22">
        <f t="shared" si="21"/>
        <v>23942291</v>
      </c>
      <c r="N216" s="21">
        <f t="shared" si="18"/>
        <v>56258</v>
      </c>
      <c r="O216" s="23">
        <v>56258</v>
      </c>
      <c r="P216" s="23">
        <f t="shared" si="19"/>
        <v>22746815</v>
      </c>
      <c r="Q216" s="20" t="s">
        <v>1525</v>
      </c>
      <c r="R216" s="32">
        <f t="shared" si="22"/>
        <v>239822.22820000001</v>
      </c>
      <c r="S216" s="35">
        <f t="shared" si="23"/>
        <v>96967397.663500026</v>
      </c>
      <c r="T216" s="26"/>
    </row>
    <row r="217" spans="1:20" s="24" customFormat="1" ht="25.5" x14ac:dyDescent="0.2">
      <c r="A217" s="20">
        <v>216</v>
      </c>
      <c r="B217" s="20" t="s">
        <v>1302</v>
      </c>
      <c r="C217" s="21" t="s">
        <v>0</v>
      </c>
      <c r="D217" s="34">
        <v>88</v>
      </c>
      <c r="E217" s="20" t="s">
        <v>1512</v>
      </c>
      <c r="F217" s="21" t="s">
        <v>1303</v>
      </c>
      <c r="G217" s="21" t="s">
        <v>1304</v>
      </c>
      <c r="H217" s="21" t="str">
        <f t="shared" si="20"/>
        <v>Kolejarzy 16, 21-540 Malaszewicze</v>
      </c>
      <c r="I217" s="21" t="s">
        <v>1306</v>
      </c>
      <c r="J217" s="21" t="s">
        <v>1305</v>
      </c>
      <c r="K217" s="21" t="s">
        <v>1307</v>
      </c>
      <c r="L217" s="22">
        <v>89274</v>
      </c>
      <c r="M217" s="22">
        <f t="shared" si="21"/>
        <v>24031565</v>
      </c>
      <c r="N217" s="21">
        <f t="shared" si="18"/>
        <v>89274</v>
      </c>
      <c r="O217" s="23">
        <v>89274</v>
      </c>
      <c r="P217" s="23">
        <f t="shared" si="19"/>
        <v>22836089</v>
      </c>
      <c r="Q217" s="20" t="s">
        <v>1525</v>
      </c>
      <c r="R217" s="32">
        <f t="shared" si="22"/>
        <v>380566.13459999999</v>
      </c>
      <c r="S217" s="35">
        <f t="shared" si="23"/>
        <v>97347963.798100024</v>
      </c>
      <c r="T217" s="26"/>
    </row>
    <row r="218" spans="1:20" s="24" customFormat="1" ht="25.5" x14ac:dyDescent="0.2">
      <c r="A218" s="20">
        <v>217</v>
      </c>
      <c r="B218" s="20" t="s">
        <v>1401</v>
      </c>
      <c r="C218" s="21" t="s">
        <v>0</v>
      </c>
      <c r="D218" s="34">
        <v>88</v>
      </c>
      <c r="E218" s="20" t="s">
        <v>1512</v>
      </c>
      <c r="F218" s="21" t="s">
        <v>1402</v>
      </c>
      <c r="G218" s="21" t="s">
        <v>1403</v>
      </c>
      <c r="H218" s="21" t="str">
        <f t="shared" si="20"/>
        <v>Kopernika 24/26, 95-015 Głowno</v>
      </c>
      <c r="I218" s="21" t="s">
        <v>1405</v>
      </c>
      <c r="J218" s="21" t="s">
        <v>1404</v>
      </c>
      <c r="K218" s="21" t="s">
        <v>1406</v>
      </c>
      <c r="L218" s="22">
        <v>92736</v>
      </c>
      <c r="M218" s="22">
        <f t="shared" si="21"/>
        <v>24124301</v>
      </c>
      <c r="N218" s="21">
        <f t="shared" si="18"/>
        <v>92736</v>
      </c>
      <c r="O218" s="23">
        <v>92736</v>
      </c>
      <c r="P218" s="23">
        <f t="shared" si="19"/>
        <v>22928825</v>
      </c>
      <c r="Q218" s="20" t="s">
        <v>1525</v>
      </c>
      <c r="R218" s="32">
        <f t="shared" si="22"/>
        <v>395324.29440000001</v>
      </c>
      <c r="S218" s="35">
        <f t="shared" si="23"/>
        <v>97743288.092500031</v>
      </c>
      <c r="T218" s="26"/>
    </row>
    <row r="219" spans="1:20" s="24" customFormat="1" ht="38.25" x14ac:dyDescent="0.2">
      <c r="A219" s="20">
        <v>218</v>
      </c>
      <c r="B219" s="20" t="s">
        <v>1415</v>
      </c>
      <c r="C219" s="21" t="s">
        <v>0</v>
      </c>
      <c r="D219" s="34">
        <v>88</v>
      </c>
      <c r="E219" s="20" t="s">
        <v>1512</v>
      </c>
      <c r="F219" s="21" t="s">
        <v>1416</v>
      </c>
      <c r="G219" s="21" t="s">
        <v>1417</v>
      </c>
      <c r="H219" s="21" t="str">
        <f t="shared" si="20"/>
        <v>UL. STEFANA ŻEROMSKIEGO 25 /34, 00-882 WARSZAWA</v>
      </c>
      <c r="I219" s="21" t="s">
        <v>1419</v>
      </c>
      <c r="J219" s="21" t="s">
        <v>1418</v>
      </c>
      <c r="K219" s="21" t="s">
        <v>802</v>
      </c>
      <c r="L219" s="22">
        <v>145608</v>
      </c>
      <c r="M219" s="22">
        <f t="shared" si="21"/>
        <v>24269909</v>
      </c>
      <c r="N219" s="21">
        <f t="shared" si="18"/>
        <v>145608</v>
      </c>
      <c r="O219" s="23">
        <v>145608</v>
      </c>
      <c r="P219" s="23">
        <f t="shared" si="19"/>
        <v>23074433</v>
      </c>
      <c r="Q219" s="20" t="s">
        <v>1525</v>
      </c>
      <c r="R219" s="32">
        <f t="shared" si="22"/>
        <v>620712.3432</v>
      </c>
      <c r="S219" s="35">
        <f t="shared" si="23"/>
        <v>98364000.435700029</v>
      </c>
      <c r="T219" s="26"/>
    </row>
    <row r="220" spans="1:20" s="24" customFormat="1" ht="38.25" x14ac:dyDescent="0.2">
      <c r="A220" s="20">
        <v>219</v>
      </c>
      <c r="B220" s="20" t="s">
        <v>1437</v>
      </c>
      <c r="C220" s="21" t="s">
        <v>0</v>
      </c>
      <c r="D220" s="34">
        <v>88</v>
      </c>
      <c r="E220" s="20" t="s">
        <v>1512</v>
      </c>
      <c r="F220" s="21" t="s">
        <v>1438</v>
      </c>
      <c r="G220" s="21" t="s">
        <v>1439</v>
      </c>
      <c r="H220" s="21" t="str">
        <f t="shared" si="20"/>
        <v>Aleje Ujazdowskie 18/16, 00-478 Warszawa</v>
      </c>
      <c r="I220" s="21" t="s">
        <v>1441</v>
      </c>
      <c r="J220" s="21" t="s">
        <v>1440</v>
      </c>
      <c r="K220" s="21" t="s">
        <v>34</v>
      </c>
      <c r="L220" s="22">
        <v>151122</v>
      </c>
      <c r="M220" s="22">
        <f t="shared" si="21"/>
        <v>24421031</v>
      </c>
      <c r="N220" s="21">
        <f t="shared" si="18"/>
        <v>150000</v>
      </c>
      <c r="O220" s="23">
        <v>150000</v>
      </c>
      <c r="P220" s="23">
        <f t="shared" si="19"/>
        <v>23224433</v>
      </c>
      <c r="Q220" s="20" t="s">
        <v>1525</v>
      </c>
      <c r="R220" s="32">
        <f t="shared" si="22"/>
        <v>639435</v>
      </c>
      <c r="S220" s="35">
        <f t="shared" si="23"/>
        <v>99003435.435700029</v>
      </c>
      <c r="T220" s="26"/>
    </row>
    <row r="221" spans="1:20" s="24" customFormat="1" ht="25.5" x14ac:dyDescent="0.2">
      <c r="A221" s="20">
        <v>220</v>
      </c>
      <c r="B221" s="20" t="s">
        <v>1446</v>
      </c>
      <c r="C221" s="21" t="s">
        <v>0</v>
      </c>
      <c r="D221" s="34">
        <v>88</v>
      </c>
      <c r="E221" s="20" t="s">
        <v>1512</v>
      </c>
      <c r="F221" s="21" t="s">
        <v>1447</v>
      </c>
      <c r="G221" s="21" t="s">
        <v>1448</v>
      </c>
      <c r="H221" s="21" t="str">
        <f t="shared" si="20"/>
        <v>Sikorskiego 15, 21-300 Radzyn Podlaski</v>
      </c>
      <c r="I221" s="21" t="s">
        <v>1450</v>
      </c>
      <c r="J221" s="21" t="s">
        <v>1449</v>
      </c>
      <c r="K221" s="21" t="s">
        <v>1451</v>
      </c>
      <c r="L221" s="22">
        <v>125676</v>
      </c>
      <c r="M221" s="22">
        <f t="shared" si="21"/>
        <v>24546707</v>
      </c>
      <c r="N221" s="21">
        <f t="shared" si="18"/>
        <v>125676</v>
      </c>
      <c r="O221" s="23">
        <v>125676</v>
      </c>
      <c r="P221" s="23">
        <f t="shared" si="19"/>
        <v>23350109</v>
      </c>
      <c r="Q221" s="20" t="s">
        <v>1525</v>
      </c>
      <c r="R221" s="32">
        <f t="shared" si="22"/>
        <v>535744.22039999999</v>
      </c>
      <c r="S221" s="35">
        <f t="shared" si="23"/>
        <v>99539179.656100035</v>
      </c>
      <c r="T221" s="26"/>
    </row>
    <row r="222" spans="1:20" s="24" customFormat="1" ht="38.25" x14ac:dyDescent="0.2">
      <c r="A222" s="20">
        <v>221</v>
      </c>
      <c r="B222" s="20" t="s">
        <v>1477</v>
      </c>
      <c r="C222" s="21" t="s">
        <v>0</v>
      </c>
      <c r="D222" s="34">
        <v>88</v>
      </c>
      <c r="E222" s="20" t="s">
        <v>1512</v>
      </c>
      <c r="F222" s="21" t="s">
        <v>1478</v>
      </c>
      <c r="G222" s="21" t="s">
        <v>1479</v>
      </c>
      <c r="H222" s="21" t="str">
        <f t="shared" si="20"/>
        <v>Młynarska 56, 29-100 Włoszczowa</v>
      </c>
      <c r="I222" s="21" t="s">
        <v>1480</v>
      </c>
      <c r="J222" s="21" t="s">
        <v>309</v>
      </c>
      <c r="K222" s="21" t="s">
        <v>311</v>
      </c>
      <c r="L222" s="22">
        <v>31344</v>
      </c>
      <c r="M222" s="22">
        <f t="shared" si="21"/>
        <v>24578051</v>
      </c>
      <c r="N222" s="21">
        <f t="shared" ref="N222:N254" si="24">IF(L222&gt;150000,150000,L222)</f>
        <v>31344</v>
      </c>
      <c r="O222" s="23">
        <v>31344</v>
      </c>
      <c r="P222" s="23">
        <f t="shared" si="19"/>
        <v>23381453</v>
      </c>
      <c r="Q222" s="20" t="s">
        <v>1525</v>
      </c>
      <c r="R222" s="32">
        <f t="shared" si="22"/>
        <v>133616.3376</v>
      </c>
      <c r="S222" s="35">
        <f t="shared" si="23"/>
        <v>99672795.993700027</v>
      </c>
      <c r="T222" s="26"/>
    </row>
    <row r="223" spans="1:20" s="24" customFormat="1" ht="38.25" x14ac:dyDescent="0.2">
      <c r="A223" s="20">
        <v>222</v>
      </c>
      <c r="B223" s="20" t="s">
        <v>1481</v>
      </c>
      <c r="C223" s="21" t="s">
        <v>0</v>
      </c>
      <c r="D223" s="34">
        <v>88</v>
      </c>
      <c r="E223" s="20" t="s">
        <v>1512</v>
      </c>
      <c r="F223" s="21" t="s">
        <v>1482</v>
      </c>
      <c r="G223" s="21" t="s">
        <v>1483</v>
      </c>
      <c r="H223" s="21" t="str">
        <f t="shared" si="20"/>
        <v>ul. Jagiellońska 29, 22-100 Chełm Chełm</v>
      </c>
      <c r="I223" s="21" t="s">
        <v>1485</v>
      </c>
      <c r="J223" s="21" t="s">
        <v>1484</v>
      </c>
      <c r="K223" s="21" t="s">
        <v>1275</v>
      </c>
      <c r="L223" s="22">
        <v>105744</v>
      </c>
      <c r="M223" s="22">
        <f t="shared" si="21"/>
        <v>24683795</v>
      </c>
      <c r="N223" s="21">
        <f t="shared" si="24"/>
        <v>105744</v>
      </c>
      <c r="O223" s="23">
        <v>105744</v>
      </c>
      <c r="P223" s="23">
        <f t="shared" si="19"/>
        <v>23487197</v>
      </c>
      <c r="Q223" s="20" t="s">
        <v>1525</v>
      </c>
      <c r="R223" s="32">
        <f t="shared" si="22"/>
        <v>450776.09760000004</v>
      </c>
      <c r="S223" s="35">
        <f t="shared" si="23"/>
        <v>100123572.09130003</v>
      </c>
      <c r="T223" s="26"/>
    </row>
    <row r="224" spans="1:20" s="24" customFormat="1" ht="38.25" x14ac:dyDescent="0.2">
      <c r="A224" s="20">
        <v>223</v>
      </c>
      <c r="B224" s="20" t="s">
        <v>16</v>
      </c>
      <c r="C224" s="21" t="s">
        <v>0</v>
      </c>
      <c r="D224" s="34">
        <v>87.5</v>
      </c>
      <c r="E224" s="20" t="s">
        <v>1512</v>
      </c>
      <c r="F224" s="21" t="s">
        <v>17</v>
      </c>
      <c r="G224" s="21" t="s">
        <v>18</v>
      </c>
      <c r="H224" s="21" t="str">
        <f t="shared" si="20"/>
        <v>Juliusza Poniatowskiego 5, 97-318 Czarnocin</v>
      </c>
      <c r="I224" s="21" t="s">
        <v>20</v>
      </c>
      <c r="J224" s="21" t="s">
        <v>19</v>
      </c>
      <c r="K224" s="21" t="s">
        <v>21</v>
      </c>
      <c r="L224" s="22">
        <v>145608</v>
      </c>
      <c r="M224" s="22">
        <f t="shared" si="21"/>
        <v>24829403</v>
      </c>
      <c r="N224" s="21">
        <f t="shared" si="24"/>
        <v>145608</v>
      </c>
      <c r="O224" s="23">
        <v>145608</v>
      </c>
      <c r="P224" s="23">
        <f t="shared" si="19"/>
        <v>23632805</v>
      </c>
      <c r="Q224" s="20" t="s">
        <v>1525</v>
      </c>
      <c r="R224" s="32">
        <f t="shared" si="22"/>
        <v>620712.3432</v>
      </c>
      <c r="S224" s="35">
        <f t="shared" si="23"/>
        <v>100744284.43450002</v>
      </c>
      <c r="T224" s="26"/>
    </row>
    <row r="225" spans="1:20" s="24" customFormat="1" ht="25.5" x14ac:dyDescent="0.2">
      <c r="A225" s="20">
        <v>224</v>
      </c>
      <c r="B225" s="20" t="s">
        <v>77</v>
      </c>
      <c r="C225" s="21" t="s">
        <v>0</v>
      </c>
      <c r="D225" s="34">
        <v>87.5</v>
      </c>
      <c r="E225" s="20" t="s">
        <v>1512</v>
      </c>
      <c r="F225" s="21" t="s">
        <v>78</v>
      </c>
      <c r="G225" s="21" t="s">
        <v>79</v>
      </c>
      <c r="H225" s="21" t="str">
        <f t="shared" si="20"/>
        <v>Ułanów 9, 31-450 Kraków</v>
      </c>
      <c r="I225" s="21" t="s">
        <v>80</v>
      </c>
      <c r="J225" s="21" t="s">
        <v>35</v>
      </c>
      <c r="K225" s="21" t="s">
        <v>81</v>
      </c>
      <c r="L225" s="22">
        <v>120696</v>
      </c>
      <c r="M225" s="22">
        <f t="shared" si="21"/>
        <v>24950099</v>
      </c>
      <c r="N225" s="21">
        <f t="shared" si="24"/>
        <v>120696</v>
      </c>
      <c r="O225" s="23">
        <v>120696</v>
      </c>
      <c r="P225" s="23">
        <f t="shared" si="19"/>
        <v>23753501</v>
      </c>
      <c r="Q225" s="20" t="s">
        <v>1525</v>
      </c>
      <c r="R225" s="32">
        <f t="shared" si="22"/>
        <v>514514.97840000002</v>
      </c>
      <c r="S225" s="35">
        <f t="shared" si="23"/>
        <v>101258799.41290003</v>
      </c>
      <c r="T225" s="26"/>
    </row>
    <row r="226" spans="1:20" s="24" customFormat="1" ht="25.5" x14ac:dyDescent="0.2">
      <c r="A226" s="20">
        <v>225</v>
      </c>
      <c r="B226" s="20" t="s">
        <v>106</v>
      </c>
      <c r="C226" s="21" t="s">
        <v>0</v>
      </c>
      <c r="D226" s="34">
        <v>87.5</v>
      </c>
      <c r="E226" s="20" t="s">
        <v>1512</v>
      </c>
      <c r="F226" s="21" t="s">
        <v>107</v>
      </c>
      <c r="G226" s="21" t="s">
        <v>108</v>
      </c>
      <c r="H226" s="21" t="str">
        <f t="shared" si="20"/>
        <v>Okopowa 55a, 01-043 Warszawa</v>
      </c>
      <c r="I226" s="21" t="s">
        <v>110</v>
      </c>
      <c r="J226" s="21" t="s">
        <v>109</v>
      </c>
      <c r="K226" s="21" t="s">
        <v>34</v>
      </c>
      <c r="L226" s="22">
        <v>105452</v>
      </c>
      <c r="M226" s="22">
        <f t="shared" si="21"/>
        <v>25055551</v>
      </c>
      <c r="N226" s="21">
        <f t="shared" si="24"/>
        <v>105452</v>
      </c>
      <c r="O226" s="23">
        <v>105452</v>
      </c>
      <c r="P226" s="23">
        <f t="shared" si="19"/>
        <v>23858953</v>
      </c>
      <c r="Q226" s="20" t="s">
        <v>1525</v>
      </c>
      <c r="R226" s="32">
        <f t="shared" si="22"/>
        <v>449531.3308</v>
      </c>
      <c r="S226" s="35">
        <f t="shared" si="23"/>
        <v>101708330.74370003</v>
      </c>
      <c r="T226" s="26"/>
    </row>
    <row r="227" spans="1:20" s="24" customFormat="1" ht="38.25" x14ac:dyDescent="0.2">
      <c r="A227" s="20">
        <v>226</v>
      </c>
      <c r="B227" s="20" t="s">
        <v>335</v>
      </c>
      <c r="C227" s="21" t="s">
        <v>0</v>
      </c>
      <c r="D227" s="34">
        <v>87.5</v>
      </c>
      <c r="E227" s="20" t="s">
        <v>1512</v>
      </c>
      <c r="F227" s="21" t="s">
        <v>336</v>
      </c>
      <c r="G227" s="21" t="s">
        <v>337</v>
      </c>
      <c r="H227" s="21" t="str">
        <f t="shared" si="20"/>
        <v>Marszałka J. Piłsudskiego 65, 22-400 ZAMOŚĆ</v>
      </c>
      <c r="I227" s="21" t="s">
        <v>339</v>
      </c>
      <c r="J227" s="21" t="s">
        <v>338</v>
      </c>
      <c r="K227" s="21" t="s">
        <v>340</v>
      </c>
      <c r="L227" s="22">
        <v>143412</v>
      </c>
      <c r="M227" s="22">
        <f t="shared" si="21"/>
        <v>25198963</v>
      </c>
      <c r="N227" s="21">
        <f t="shared" si="24"/>
        <v>143412</v>
      </c>
      <c r="O227" s="23">
        <v>143412</v>
      </c>
      <c r="P227" s="23">
        <f t="shared" si="19"/>
        <v>24002365</v>
      </c>
      <c r="Q227" s="20" t="s">
        <v>1525</v>
      </c>
      <c r="R227" s="32">
        <f t="shared" si="22"/>
        <v>611351.0148</v>
      </c>
      <c r="S227" s="35">
        <f t="shared" si="23"/>
        <v>102319681.75850002</v>
      </c>
      <c r="T227" s="26"/>
    </row>
    <row r="228" spans="1:20" s="24" customFormat="1" ht="25.5" x14ac:dyDescent="0.2">
      <c r="A228" s="20">
        <v>227</v>
      </c>
      <c r="B228" s="20" t="s">
        <v>587</v>
      </c>
      <c r="C228" s="21" t="s">
        <v>0</v>
      </c>
      <c r="D228" s="34">
        <v>87.5</v>
      </c>
      <c r="E228" s="20" t="s">
        <v>1512</v>
      </c>
      <c r="F228" s="21" t="s">
        <v>588</v>
      </c>
      <c r="G228" s="21" t="s">
        <v>589</v>
      </c>
      <c r="H228" s="21" t="str">
        <f t="shared" si="20"/>
        <v>Spytka Ligęzy 12, 35-055 Rzeszów</v>
      </c>
      <c r="I228" s="21" t="s">
        <v>591</v>
      </c>
      <c r="J228" s="21" t="s">
        <v>590</v>
      </c>
      <c r="K228" s="21" t="s">
        <v>592</v>
      </c>
      <c r="L228" s="22">
        <v>101700</v>
      </c>
      <c r="M228" s="22">
        <f t="shared" si="21"/>
        <v>25300663</v>
      </c>
      <c r="N228" s="21">
        <f t="shared" si="24"/>
        <v>101700</v>
      </c>
      <c r="O228" s="23">
        <v>101700</v>
      </c>
      <c r="P228" s="23">
        <f t="shared" si="19"/>
        <v>24104065</v>
      </c>
      <c r="Q228" s="20" t="s">
        <v>1525</v>
      </c>
      <c r="R228" s="32">
        <f t="shared" si="22"/>
        <v>433536.93</v>
      </c>
      <c r="S228" s="35">
        <f t="shared" si="23"/>
        <v>102753218.68850003</v>
      </c>
      <c r="T228" s="26"/>
    </row>
    <row r="229" spans="1:20" s="24" customFormat="1" ht="38.25" x14ac:dyDescent="0.2">
      <c r="A229" s="20">
        <v>228</v>
      </c>
      <c r="B229" s="20" t="s">
        <v>771</v>
      </c>
      <c r="C229" s="21" t="s">
        <v>0</v>
      </c>
      <c r="D229" s="34">
        <v>87.5</v>
      </c>
      <c r="E229" s="20" t="s">
        <v>1512</v>
      </c>
      <c r="F229" s="21" t="s">
        <v>772</v>
      </c>
      <c r="G229" s="21" t="s">
        <v>773</v>
      </c>
      <c r="H229" s="21" t="str">
        <f t="shared" si="20"/>
        <v>Tadeusza Kościuszki 43, 45-063 Opole</v>
      </c>
      <c r="I229" s="21" t="s">
        <v>775</v>
      </c>
      <c r="J229" s="21" t="s">
        <v>774</v>
      </c>
      <c r="K229" s="21" t="s">
        <v>199</v>
      </c>
      <c r="L229" s="22">
        <v>129208</v>
      </c>
      <c r="M229" s="22">
        <f t="shared" si="21"/>
        <v>25429871</v>
      </c>
      <c r="N229" s="21">
        <f t="shared" si="24"/>
        <v>129208</v>
      </c>
      <c r="O229" s="23">
        <v>129208</v>
      </c>
      <c r="P229" s="23">
        <f t="shared" si="19"/>
        <v>24233273</v>
      </c>
      <c r="Q229" s="20" t="s">
        <v>1525</v>
      </c>
      <c r="R229" s="32">
        <f t="shared" si="22"/>
        <v>550800.78320000006</v>
      </c>
      <c r="S229" s="35">
        <f t="shared" si="23"/>
        <v>103304019.47170003</v>
      </c>
      <c r="T229" s="26"/>
    </row>
    <row r="230" spans="1:20" s="24" customFormat="1" ht="25.5" x14ac:dyDescent="0.2">
      <c r="A230" s="20">
        <v>229</v>
      </c>
      <c r="B230" s="20" t="s">
        <v>827</v>
      </c>
      <c r="C230" s="21" t="s">
        <v>0</v>
      </c>
      <c r="D230" s="34">
        <v>87.5</v>
      </c>
      <c r="E230" s="20" t="s">
        <v>1512</v>
      </c>
      <c r="F230" s="21" t="s">
        <v>828</v>
      </c>
      <c r="G230" s="21" t="s">
        <v>829</v>
      </c>
      <c r="H230" s="21" t="str">
        <f t="shared" si="20"/>
        <v>Budowlanych 14, 05-530 Góra Kalwaria</v>
      </c>
      <c r="I230" s="21" t="s">
        <v>830</v>
      </c>
      <c r="J230" s="21" t="s">
        <v>787</v>
      </c>
      <c r="K230" s="21" t="s">
        <v>831</v>
      </c>
      <c r="L230" s="22">
        <v>91005</v>
      </c>
      <c r="M230" s="22">
        <f t="shared" si="21"/>
        <v>25520876</v>
      </c>
      <c r="N230" s="21">
        <f t="shared" si="24"/>
        <v>91005</v>
      </c>
      <c r="O230" s="23">
        <v>91005</v>
      </c>
      <c r="P230" s="23">
        <f t="shared" si="19"/>
        <v>24324278</v>
      </c>
      <c r="Q230" s="20" t="s">
        <v>1525</v>
      </c>
      <c r="R230" s="32">
        <f t="shared" si="22"/>
        <v>387945.2145</v>
      </c>
      <c r="S230" s="35">
        <f t="shared" si="23"/>
        <v>103691964.68620002</v>
      </c>
      <c r="T230" s="26"/>
    </row>
    <row r="231" spans="1:20" s="24" customFormat="1" ht="38.25" x14ac:dyDescent="0.2">
      <c r="A231" s="20">
        <v>230</v>
      </c>
      <c r="B231" s="20" t="s">
        <v>902</v>
      </c>
      <c r="C231" s="21" t="s">
        <v>0</v>
      </c>
      <c r="D231" s="34">
        <v>87.5</v>
      </c>
      <c r="E231" s="20" t="s">
        <v>1512</v>
      </c>
      <c r="F231" s="21" t="s">
        <v>903</v>
      </c>
      <c r="G231" s="21" t="s">
        <v>517</v>
      </c>
      <c r="H231" s="21" t="str">
        <f t="shared" si="20"/>
        <v>Wojska Polskiego 106, 67-100 Nowa Sól</v>
      </c>
      <c r="I231" s="21" t="s">
        <v>905</v>
      </c>
      <c r="J231" s="21" t="s">
        <v>904</v>
      </c>
      <c r="K231" s="21" t="s">
        <v>906</v>
      </c>
      <c r="L231" s="22">
        <v>62456</v>
      </c>
      <c r="M231" s="22">
        <f t="shared" si="21"/>
        <v>25583332</v>
      </c>
      <c r="N231" s="21">
        <f t="shared" si="24"/>
        <v>62456</v>
      </c>
      <c r="O231" s="23">
        <v>62456</v>
      </c>
      <c r="P231" s="23">
        <f t="shared" si="19"/>
        <v>24386734</v>
      </c>
      <c r="Q231" s="20" t="s">
        <v>1525</v>
      </c>
      <c r="R231" s="32">
        <f t="shared" si="22"/>
        <v>266243.68239999999</v>
      </c>
      <c r="S231" s="35">
        <f t="shared" si="23"/>
        <v>103958208.36860003</v>
      </c>
      <c r="T231" s="26"/>
    </row>
    <row r="232" spans="1:20" s="24" customFormat="1" ht="25.5" x14ac:dyDescent="0.2">
      <c r="A232" s="20">
        <v>231</v>
      </c>
      <c r="B232" s="20" t="s">
        <v>1008</v>
      </c>
      <c r="C232" s="21" t="s">
        <v>0</v>
      </c>
      <c r="D232" s="34">
        <v>87.5</v>
      </c>
      <c r="E232" s="20" t="s">
        <v>1512</v>
      </c>
      <c r="F232" s="21" t="s">
        <v>1009</v>
      </c>
      <c r="G232" s="21" t="s">
        <v>1010</v>
      </c>
      <c r="H232" s="21" t="str">
        <f t="shared" si="20"/>
        <v>Chmielna 6/6, 00-020 Warszawa</v>
      </c>
      <c r="I232" s="21" t="s">
        <v>1012</v>
      </c>
      <c r="J232" s="21" t="s">
        <v>1011</v>
      </c>
      <c r="K232" s="21" t="s">
        <v>34</v>
      </c>
      <c r="L232" s="22">
        <v>114816</v>
      </c>
      <c r="M232" s="22">
        <f t="shared" si="21"/>
        <v>25698148</v>
      </c>
      <c r="N232" s="21">
        <f t="shared" si="24"/>
        <v>114816</v>
      </c>
      <c r="O232" s="23">
        <v>114816</v>
      </c>
      <c r="P232" s="23">
        <f t="shared" si="19"/>
        <v>24501550</v>
      </c>
      <c r="Q232" s="20" t="s">
        <v>1525</v>
      </c>
      <c r="R232" s="32">
        <f t="shared" si="22"/>
        <v>489449.12640000001</v>
      </c>
      <c r="S232" s="35">
        <f t="shared" si="23"/>
        <v>104447657.49500002</v>
      </c>
      <c r="T232" s="26"/>
    </row>
    <row r="233" spans="1:20" s="24" customFormat="1" ht="25.5" x14ac:dyDescent="0.2">
      <c r="A233" s="20">
        <v>232</v>
      </c>
      <c r="B233" s="20" t="s">
        <v>1024</v>
      </c>
      <c r="C233" s="21" t="s">
        <v>0</v>
      </c>
      <c r="D233" s="34">
        <v>87.5</v>
      </c>
      <c r="E233" s="20" t="s">
        <v>1512</v>
      </c>
      <c r="F233" s="21" t="s">
        <v>1025</v>
      </c>
      <c r="G233" s="21" t="s">
        <v>1026</v>
      </c>
      <c r="H233" s="21" t="str">
        <f t="shared" si="20"/>
        <v>Szkolna, 86-200 Chelmno</v>
      </c>
      <c r="I233" s="21" t="s">
        <v>1028</v>
      </c>
      <c r="J233" s="21" t="s">
        <v>1027</v>
      </c>
      <c r="K233" s="21" t="s">
        <v>1029</v>
      </c>
      <c r="L233" s="22">
        <v>104300</v>
      </c>
      <c r="M233" s="22">
        <f t="shared" si="21"/>
        <v>25802448</v>
      </c>
      <c r="N233" s="21">
        <f t="shared" si="24"/>
        <v>104300</v>
      </c>
      <c r="O233" s="23">
        <v>104300</v>
      </c>
      <c r="P233" s="23">
        <f t="shared" si="19"/>
        <v>24605850</v>
      </c>
      <c r="Q233" s="20" t="s">
        <v>1525</v>
      </c>
      <c r="R233" s="32">
        <f t="shared" si="22"/>
        <v>444620.47000000003</v>
      </c>
      <c r="S233" s="35">
        <f t="shared" si="23"/>
        <v>104892277.96500002</v>
      </c>
      <c r="T233" s="26"/>
    </row>
    <row r="234" spans="1:20" s="24" customFormat="1" ht="25.5" x14ac:dyDescent="0.2">
      <c r="A234" s="20">
        <v>233</v>
      </c>
      <c r="B234" s="20" t="s">
        <v>1147</v>
      </c>
      <c r="C234" s="21" t="s">
        <v>0</v>
      </c>
      <c r="D234" s="34">
        <v>87.5</v>
      </c>
      <c r="E234" s="20" t="s">
        <v>1512</v>
      </c>
      <c r="F234" s="21" t="s">
        <v>1148</v>
      </c>
      <c r="G234" s="21" t="s">
        <v>1149</v>
      </c>
      <c r="H234" s="21" t="str">
        <f t="shared" si="20"/>
        <v>Poleska 52, 15-874 Bialystok</v>
      </c>
      <c r="I234" s="21" t="s">
        <v>1151</v>
      </c>
      <c r="J234" s="21" t="s">
        <v>1150</v>
      </c>
      <c r="K234" s="21" t="s">
        <v>70</v>
      </c>
      <c r="L234" s="22">
        <v>130792</v>
      </c>
      <c r="M234" s="22">
        <f t="shared" si="21"/>
        <v>25933240</v>
      </c>
      <c r="N234" s="21">
        <f t="shared" si="24"/>
        <v>130792</v>
      </c>
      <c r="O234" s="23">
        <v>130792</v>
      </c>
      <c r="P234" s="23">
        <f t="shared" si="19"/>
        <v>24736642</v>
      </c>
      <c r="Q234" s="20" t="s">
        <v>1525</v>
      </c>
      <c r="R234" s="32">
        <f t="shared" si="22"/>
        <v>557553.21680000005</v>
      </c>
      <c r="S234" s="35">
        <f t="shared" si="23"/>
        <v>105449831.18180002</v>
      </c>
      <c r="T234" s="26"/>
    </row>
    <row r="235" spans="1:20" s="24" customFormat="1" ht="25.5" x14ac:dyDescent="0.2">
      <c r="A235" s="20">
        <v>234</v>
      </c>
      <c r="B235" s="20" t="s">
        <v>1189</v>
      </c>
      <c r="C235" s="21" t="s">
        <v>0</v>
      </c>
      <c r="D235" s="34">
        <v>87.5</v>
      </c>
      <c r="E235" s="20" t="s">
        <v>1512</v>
      </c>
      <c r="F235" s="21" t="s">
        <v>1190</v>
      </c>
      <c r="G235" s="21" t="s">
        <v>1101</v>
      </c>
      <c r="H235" s="21" t="str">
        <f>CONCATENATE(I235,", ",J235," ",K235)</f>
        <v>Glowna 2, 55-040 Kobierzyce</v>
      </c>
      <c r="I235" s="21" t="s">
        <v>1103</v>
      </c>
      <c r="J235" s="21" t="s">
        <v>1102</v>
      </c>
      <c r="K235" s="21" t="s">
        <v>1104</v>
      </c>
      <c r="L235" s="22">
        <v>103469</v>
      </c>
      <c r="M235" s="22">
        <f t="shared" si="21"/>
        <v>26036709</v>
      </c>
      <c r="N235" s="21">
        <f>IF(L235&gt;150000,150000,L235)</f>
        <v>103469</v>
      </c>
      <c r="O235" s="23">
        <v>103469</v>
      </c>
      <c r="P235" s="23">
        <f t="shared" si="19"/>
        <v>24840111</v>
      </c>
      <c r="Q235" s="20" t="s">
        <v>1525</v>
      </c>
      <c r="R235" s="32">
        <f t="shared" si="22"/>
        <v>441078.0001</v>
      </c>
      <c r="S235" s="35">
        <f t="shared" si="23"/>
        <v>105890909.18190002</v>
      </c>
      <c r="T235" s="26"/>
    </row>
    <row r="236" spans="1:20" s="24" customFormat="1" ht="38.25" x14ac:dyDescent="0.2">
      <c r="A236" s="20">
        <v>235</v>
      </c>
      <c r="B236" s="20" t="s">
        <v>1240</v>
      </c>
      <c r="C236" s="21" t="s">
        <v>0</v>
      </c>
      <c r="D236" s="34">
        <v>87.5</v>
      </c>
      <c r="E236" s="20" t="s">
        <v>1512</v>
      </c>
      <c r="F236" s="21" t="s">
        <v>1241</v>
      </c>
      <c r="G236" s="21" t="s">
        <v>1244</v>
      </c>
      <c r="H236" s="21" t="str">
        <f t="shared" si="20"/>
        <v>ul. E.Ciołka 15 lok. 36, 01-445 Warszawa Warszawa</v>
      </c>
      <c r="I236" s="21" t="s">
        <v>1246</v>
      </c>
      <c r="J236" s="21" t="s">
        <v>1245</v>
      </c>
      <c r="K236" s="21" t="s">
        <v>34</v>
      </c>
      <c r="L236" s="22">
        <v>114816</v>
      </c>
      <c r="M236" s="22">
        <f t="shared" si="21"/>
        <v>26151525</v>
      </c>
      <c r="N236" s="21">
        <f t="shared" si="24"/>
        <v>114816</v>
      </c>
      <c r="O236" s="23">
        <v>114816</v>
      </c>
      <c r="P236" s="23">
        <f t="shared" si="19"/>
        <v>24954927</v>
      </c>
      <c r="Q236" s="20" t="s">
        <v>1525</v>
      </c>
      <c r="R236" s="32">
        <f t="shared" si="22"/>
        <v>489449.12640000001</v>
      </c>
      <c r="S236" s="35">
        <f t="shared" si="23"/>
        <v>106380358.30830002</v>
      </c>
      <c r="T236" s="26"/>
    </row>
    <row r="237" spans="1:20" s="24" customFormat="1" ht="25.5" x14ac:dyDescent="0.2">
      <c r="A237" s="20">
        <v>236</v>
      </c>
      <c r="B237" s="20" t="s">
        <v>1316</v>
      </c>
      <c r="C237" s="21" t="s">
        <v>0</v>
      </c>
      <c r="D237" s="34">
        <v>87.5</v>
      </c>
      <c r="E237" s="20" t="s">
        <v>1512</v>
      </c>
      <c r="F237" s="21" t="s">
        <v>1317</v>
      </c>
      <c r="G237" s="21" t="s">
        <v>1318</v>
      </c>
      <c r="H237" s="21" t="str">
        <f t="shared" si="20"/>
        <v>Polna 13/15, 99-200 Poddębice</v>
      </c>
      <c r="I237" s="21" t="s">
        <v>1320</v>
      </c>
      <c r="J237" s="21" t="s">
        <v>1319</v>
      </c>
      <c r="K237" s="21" t="s">
        <v>1321</v>
      </c>
      <c r="L237" s="22">
        <v>114816</v>
      </c>
      <c r="M237" s="22">
        <f t="shared" si="21"/>
        <v>26266341</v>
      </c>
      <c r="N237" s="21">
        <f t="shared" si="24"/>
        <v>114816</v>
      </c>
      <c r="O237" s="23">
        <v>114816</v>
      </c>
      <c r="P237" s="23">
        <f t="shared" si="19"/>
        <v>25069743</v>
      </c>
      <c r="Q237" s="20" t="s">
        <v>1525</v>
      </c>
      <c r="R237" s="32">
        <f t="shared" si="22"/>
        <v>489449.12640000001</v>
      </c>
      <c r="S237" s="35">
        <f t="shared" si="23"/>
        <v>106869807.43470001</v>
      </c>
      <c r="T237" s="26"/>
    </row>
    <row r="238" spans="1:20" s="24" customFormat="1" ht="25.5" x14ac:dyDescent="0.2">
      <c r="A238" s="20">
        <v>237</v>
      </c>
      <c r="B238" s="20" t="s">
        <v>1354</v>
      </c>
      <c r="C238" s="21" t="s">
        <v>0</v>
      </c>
      <c r="D238" s="34">
        <v>87.5</v>
      </c>
      <c r="E238" s="20" t="s">
        <v>1512</v>
      </c>
      <c r="F238" s="21" t="s">
        <v>1355</v>
      </c>
      <c r="G238" s="21" t="s">
        <v>1356</v>
      </c>
      <c r="H238" s="21" t="str">
        <f t="shared" si="20"/>
        <v>Lidzbarska 27, 09-300 Zuromin</v>
      </c>
      <c r="I238" s="21" t="s">
        <v>1358</v>
      </c>
      <c r="J238" s="21" t="s">
        <v>1357</v>
      </c>
      <c r="K238" s="21" t="s">
        <v>1359</v>
      </c>
      <c r="L238" s="22">
        <v>109206</v>
      </c>
      <c r="M238" s="22">
        <f t="shared" si="21"/>
        <v>26375547</v>
      </c>
      <c r="N238" s="21">
        <f t="shared" si="24"/>
        <v>109206</v>
      </c>
      <c r="O238" s="23">
        <v>109206</v>
      </c>
      <c r="P238" s="23">
        <f t="shared" si="19"/>
        <v>25178949</v>
      </c>
      <c r="Q238" s="20" t="s">
        <v>1525</v>
      </c>
      <c r="R238" s="32">
        <f t="shared" si="22"/>
        <v>465534.2574</v>
      </c>
      <c r="S238" s="35">
        <f t="shared" si="23"/>
        <v>107335341.69210002</v>
      </c>
      <c r="T238" s="26"/>
    </row>
    <row r="239" spans="1:20" s="24" customFormat="1" ht="25.5" x14ac:dyDescent="0.2">
      <c r="A239" s="20">
        <v>238</v>
      </c>
      <c r="B239" s="20" t="s">
        <v>1360</v>
      </c>
      <c r="C239" s="21" t="s">
        <v>0</v>
      </c>
      <c r="D239" s="34">
        <v>87.5</v>
      </c>
      <c r="E239" s="20" t="s">
        <v>1512</v>
      </c>
      <c r="F239" s="21" t="s">
        <v>1361</v>
      </c>
      <c r="G239" s="21" t="s">
        <v>1362</v>
      </c>
      <c r="H239" s="21" t="str">
        <f t="shared" si="20"/>
        <v>Sokolska 26, 40-086 Katowice</v>
      </c>
      <c r="I239" s="21" t="s">
        <v>1364</v>
      </c>
      <c r="J239" s="21" t="s">
        <v>1363</v>
      </c>
      <c r="K239" s="21" t="s">
        <v>60</v>
      </c>
      <c r="L239" s="22">
        <v>120384</v>
      </c>
      <c r="M239" s="22">
        <f t="shared" si="21"/>
        <v>26495931</v>
      </c>
      <c r="N239" s="21">
        <f t="shared" si="24"/>
        <v>120384</v>
      </c>
      <c r="O239" s="23">
        <v>120384</v>
      </c>
      <c r="P239" s="23">
        <f t="shared" si="19"/>
        <v>25299333</v>
      </c>
      <c r="Q239" s="20" t="s">
        <v>1525</v>
      </c>
      <c r="R239" s="32">
        <f t="shared" si="22"/>
        <v>513184.95360000001</v>
      </c>
      <c r="S239" s="35">
        <f t="shared" si="23"/>
        <v>107848526.64570002</v>
      </c>
      <c r="T239" s="26"/>
    </row>
    <row r="240" spans="1:20" s="29" customFormat="1" ht="25.5" x14ac:dyDescent="0.2">
      <c r="A240" s="20">
        <v>239</v>
      </c>
      <c r="B240" s="20" t="s">
        <v>1432</v>
      </c>
      <c r="C240" s="21" t="s">
        <v>0</v>
      </c>
      <c r="D240" s="34">
        <v>87.5</v>
      </c>
      <c r="E240" s="20" t="s">
        <v>1512</v>
      </c>
      <c r="F240" s="21" t="s">
        <v>1433</v>
      </c>
      <c r="G240" s="21" t="s">
        <v>1434</v>
      </c>
      <c r="H240" s="21" t="str">
        <f t="shared" si="20"/>
        <v>Zawidzkiej 10, 41-300 DĄBROWA GÓRNICZA</v>
      </c>
      <c r="I240" s="21" t="s">
        <v>1435</v>
      </c>
      <c r="J240" s="21" t="s">
        <v>1407</v>
      </c>
      <c r="K240" s="21" t="s">
        <v>1436</v>
      </c>
      <c r="L240" s="22">
        <v>147851</v>
      </c>
      <c r="M240" s="22">
        <f t="shared" si="21"/>
        <v>26643782</v>
      </c>
      <c r="N240" s="21">
        <f t="shared" si="24"/>
        <v>147851</v>
      </c>
      <c r="O240" s="23">
        <v>147851</v>
      </c>
      <c r="P240" s="23">
        <f t="shared" ref="P240:P254" si="25">P239+O240</f>
        <v>25447184</v>
      </c>
      <c r="Q240" s="20" t="s">
        <v>1525</v>
      </c>
      <c r="R240" s="32">
        <f t="shared" si="22"/>
        <v>630274.02789999999</v>
      </c>
      <c r="S240" s="35">
        <f t="shared" si="23"/>
        <v>108478800.67360002</v>
      </c>
      <c r="T240" s="31"/>
    </row>
    <row r="241" spans="1:20" s="24" customFormat="1" ht="25.5" x14ac:dyDescent="0.2">
      <c r="A241" s="20">
        <v>240</v>
      </c>
      <c r="B241" s="20" t="s">
        <v>88</v>
      </c>
      <c r="C241" s="21" t="s">
        <v>0</v>
      </c>
      <c r="D241" s="34">
        <v>87</v>
      </c>
      <c r="E241" s="20" t="s">
        <v>1512</v>
      </c>
      <c r="F241" s="21" t="s">
        <v>89</v>
      </c>
      <c r="G241" s="21" t="s">
        <v>90</v>
      </c>
      <c r="H241" s="21" t="str">
        <f t="shared" si="20"/>
        <v>Teatralna 1, 64-920 Piła</v>
      </c>
      <c r="I241" s="21" t="s">
        <v>92</v>
      </c>
      <c r="J241" s="21" t="s">
        <v>91</v>
      </c>
      <c r="K241" s="21" t="s">
        <v>93</v>
      </c>
      <c r="L241" s="22">
        <v>89624</v>
      </c>
      <c r="M241" s="22">
        <f t="shared" si="21"/>
        <v>26733406</v>
      </c>
      <c r="N241" s="21">
        <f t="shared" si="24"/>
        <v>89624</v>
      </c>
      <c r="O241" s="23">
        <v>89624</v>
      </c>
      <c r="P241" s="23">
        <f t="shared" si="25"/>
        <v>25536808</v>
      </c>
      <c r="Q241" s="14" t="s">
        <v>1525</v>
      </c>
      <c r="R241" s="32">
        <f t="shared" si="22"/>
        <v>382058.1496</v>
      </c>
      <c r="S241" s="35">
        <f t="shared" si="23"/>
        <v>108860858.82320002</v>
      </c>
      <c r="T241" s="26"/>
    </row>
    <row r="242" spans="1:20" s="24" customFormat="1" ht="25.5" x14ac:dyDescent="0.2">
      <c r="A242" s="20">
        <v>241</v>
      </c>
      <c r="B242" s="20" t="s">
        <v>135</v>
      </c>
      <c r="C242" s="21" t="s">
        <v>0</v>
      </c>
      <c r="D242" s="34">
        <v>87</v>
      </c>
      <c r="E242" s="20" t="s">
        <v>1512</v>
      </c>
      <c r="F242" s="21" t="s">
        <v>136</v>
      </c>
      <c r="G242" s="21" t="s">
        <v>137</v>
      </c>
      <c r="H242" s="21" t="str">
        <f t="shared" si="20"/>
        <v>Powiercie 31, 62-600 Koło</v>
      </c>
      <c r="I242" s="21" t="s">
        <v>139</v>
      </c>
      <c r="J242" s="21" t="s">
        <v>138</v>
      </c>
      <c r="K242" s="21" t="s">
        <v>140</v>
      </c>
      <c r="L242" s="22">
        <v>145608</v>
      </c>
      <c r="M242" s="22">
        <f t="shared" si="21"/>
        <v>26879014</v>
      </c>
      <c r="N242" s="21">
        <f t="shared" si="24"/>
        <v>145608</v>
      </c>
      <c r="O242" s="23">
        <v>145608</v>
      </c>
      <c r="P242" s="23">
        <f t="shared" si="25"/>
        <v>25682416</v>
      </c>
      <c r="Q242" s="14" t="s">
        <v>1525</v>
      </c>
      <c r="R242" s="32">
        <f t="shared" si="22"/>
        <v>620712.3432</v>
      </c>
      <c r="S242" s="35">
        <f t="shared" si="23"/>
        <v>109481571.16640002</v>
      </c>
      <c r="T242" s="26"/>
    </row>
    <row r="243" spans="1:20" s="24" customFormat="1" ht="25.5" x14ac:dyDescent="0.2">
      <c r="A243" s="20">
        <v>242</v>
      </c>
      <c r="B243" s="20" t="s">
        <v>206</v>
      </c>
      <c r="C243" s="21" t="s">
        <v>0</v>
      </c>
      <c r="D243" s="34">
        <v>87</v>
      </c>
      <c r="E243" s="20" t="s">
        <v>1512</v>
      </c>
      <c r="F243" s="21" t="s">
        <v>207</v>
      </c>
      <c r="G243" s="21" t="s">
        <v>208</v>
      </c>
      <c r="H243" s="21" t="str">
        <f t="shared" si="20"/>
        <v>CZARNIECKIEGO, 37-700 PRZEMYSL</v>
      </c>
      <c r="I243" s="21" t="s">
        <v>210</v>
      </c>
      <c r="J243" s="21" t="s">
        <v>209</v>
      </c>
      <c r="K243" s="21" t="s">
        <v>211</v>
      </c>
      <c r="L243" s="22">
        <v>43864</v>
      </c>
      <c r="M243" s="22">
        <f t="shared" si="21"/>
        <v>26922878</v>
      </c>
      <c r="N243" s="21">
        <f t="shared" si="24"/>
        <v>43864</v>
      </c>
      <c r="O243" s="23">
        <v>43864</v>
      </c>
      <c r="P243" s="23">
        <f t="shared" si="25"/>
        <v>25726280</v>
      </c>
      <c r="Q243" s="14" t="s">
        <v>1525</v>
      </c>
      <c r="R243" s="32">
        <f t="shared" si="22"/>
        <v>186987.8456</v>
      </c>
      <c r="S243" s="35">
        <f t="shared" si="23"/>
        <v>109668559.01200001</v>
      </c>
      <c r="T243" s="26"/>
    </row>
    <row r="244" spans="1:20" s="24" customFormat="1" ht="38.25" x14ac:dyDescent="0.2">
      <c r="A244" s="20">
        <v>243</v>
      </c>
      <c r="B244" s="20" t="s">
        <v>223</v>
      </c>
      <c r="C244" s="21" t="s">
        <v>0</v>
      </c>
      <c r="D244" s="34">
        <v>87</v>
      </c>
      <c r="E244" s="20" t="s">
        <v>1512</v>
      </c>
      <c r="F244" s="21" t="s">
        <v>224</v>
      </c>
      <c r="G244" s="21" t="s">
        <v>225</v>
      </c>
      <c r="H244" s="21" t="str">
        <f>CONCATENATE(I244,", ",J244," ",K244)</f>
        <v>Wacława Sieroszewskiego 1, 24-100 Puławy</v>
      </c>
      <c r="I244" s="21" t="s">
        <v>227</v>
      </c>
      <c r="J244" s="21" t="s">
        <v>226</v>
      </c>
      <c r="K244" s="21" t="s">
        <v>228</v>
      </c>
      <c r="L244" s="22">
        <v>69616</v>
      </c>
      <c r="M244" s="22">
        <f t="shared" si="21"/>
        <v>26992494</v>
      </c>
      <c r="N244" s="21">
        <f>IF(L244&gt;150000,150000,L244)</f>
        <v>69616</v>
      </c>
      <c r="O244" s="23">
        <v>69616</v>
      </c>
      <c r="P244" s="23">
        <f t="shared" si="25"/>
        <v>25795896</v>
      </c>
      <c r="Q244" s="14" t="s">
        <v>1525</v>
      </c>
      <c r="R244" s="32">
        <f t="shared" si="22"/>
        <v>296766.04639999999</v>
      </c>
      <c r="S244" s="35">
        <f t="shared" si="23"/>
        <v>109965325.05840001</v>
      </c>
      <c r="T244" s="26"/>
    </row>
    <row r="245" spans="1:20" s="24" customFormat="1" ht="25.5" x14ac:dyDescent="0.2">
      <c r="A245" s="20">
        <v>244</v>
      </c>
      <c r="B245" s="20" t="s">
        <v>341</v>
      </c>
      <c r="C245" s="21" t="s">
        <v>0</v>
      </c>
      <c r="D245" s="34">
        <v>87</v>
      </c>
      <c r="E245" s="20" t="s">
        <v>1512</v>
      </c>
      <c r="F245" s="21" t="s">
        <v>342</v>
      </c>
      <c r="G245" s="21" t="s">
        <v>343</v>
      </c>
      <c r="H245" s="21" t="str">
        <f t="shared" si="20"/>
        <v>Toruńska 174, 85-844 Bydgoszcz</v>
      </c>
      <c r="I245" s="21" t="s">
        <v>345</v>
      </c>
      <c r="J245" s="21" t="s">
        <v>344</v>
      </c>
      <c r="K245" s="21" t="s">
        <v>129</v>
      </c>
      <c r="L245" s="22">
        <v>118448</v>
      </c>
      <c r="M245" s="22">
        <f t="shared" si="21"/>
        <v>27110942</v>
      </c>
      <c r="N245" s="21">
        <f t="shared" si="24"/>
        <v>118448</v>
      </c>
      <c r="O245" s="23">
        <v>118448</v>
      </c>
      <c r="P245" s="23">
        <f t="shared" si="25"/>
        <v>25914344</v>
      </c>
      <c r="Q245" s="14" t="s">
        <v>1525</v>
      </c>
      <c r="R245" s="32">
        <f t="shared" si="22"/>
        <v>504931.9792</v>
      </c>
      <c r="S245" s="35">
        <f t="shared" si="23"/>
        <v>110470257.03760001</v>
      </c>
      <c r="T245" s="26"/>
    </row>
    <row r="246" spans="1:20" s="24" customFormat="1" ht="38.25" x14ac:dyDescent="0.2">
      <c r="A246" s="20">
        <v>245</v>
      </c>
      <c r="B246" s="20" t="s">
        <v>364</v>
      </c>
      <c r="C246" s="21" t="s">
        <v>0</v>
      </c>
      <c r="D246" s="34">
        <v>87</v>
      </c>
      <c r="E246" s="20" t="s">
        <v>1512</v>
      </c>
      <c r="F246" s="21" t="s">
        <v>365</v>
      </c>
      <c r="G246" s="21" t="s">
        <v>366</v>
      </c>
      <c r="H246" s="21" t="str">
        <f t="shared" si="20"/>
        <v>Dluga 8, 87-700 Aleksandrow Kujawski</v>
      </c>
      <c r="I246" s="21" t="s">
        <v>367</v>
      </c>
      <c r="J246" s="21" t="s">
        <v>5</v>
      </c>
      <c r="K246" s="21" t="s">
        <v>368</v>
      </c>
      <c r="L246" s="22">
        <v>56336</v>
      </c>
      <c r="M246" s="22">
        <f t="shared" si="21"/>
        <v>27167278</v>
      </c>
      <c r="N246" s="21">
        <f t="shared" si="24"/>
        <v>56336</v>
      </c>
      <c r="O246" s="23">
        <v>56336</v>
      </c>
      <c r="P246" s="23">
        <f t="shared" si="25"/>
        <v>25970680</v>
      </c>
      <c r="Q246" s="14" t="s">
        <v>1525</v>
      </c>
      <c r="R246" s="32">
        <f t="shared" si="22"/>
        <v>240154.73440000002</v>
      </c>
      <c r="S246" s="35">
        <f t="shared" si="23"/>
        <v>110710411.77200001</v>
      </c>
      <c r="T246" s="26"/>
    </row>
    <row r="247" spans="1:20" s="24" customFormat="1" ht="25.5" x14ac:dyDescent="0.2">
      <c r="A247" s="20">
        <v>246</v>
      </c>
      <c r="B247" s="20" t="s">
        <v>389</v>
      </c>
      <c r="C247" s="21" t="s">
        <v>0</v>
      </c>
      <c r="D247" s="34">
        <v>87</v>
      </c>
      <c r="E247" s="20" t="s">
        <v>1512</v>
      </c>
      <c r="F247" s="21" t="s">
        <v>390</v>
      </c>
      <c r="G247" s="21" t="s">
        <v>391</v>
      </c>
      <c r="H247" s="21" t="str">
        <f t="shared" si="20"/>
        <v>Okrzei 3, 42-600 Tarnowskie Góry</v>
      </c>
      <c r="I247" s="21" t="s">
        <v>393</v>
      </c>
      <c r="J247" s="21" t="s">
        <v>392</v>
      </c>
      <c r="K247" s="21" t="s">
        <v>394</v>
      </c>
      <c r="L247" s="22">
        <v>105452</v>
      </c>
      <c r="M247" s="22">
        <f t="shared" si="21"/>
        <v>27272730</v>
      </c>
      <c r="N247" s="21">
        <f t="shared" si="24"/>
        <v>105452</v>
      </c>
      <c r="O247" s="23">
        <v>105452</v>
      </c>
      <c r="P247" s="23">
        <f t="shared" si="25"/>
        <v>26076132</v>
      </c>
      <c r="Q247" s="14" t="s">
        <v>1525</v>
      </c>
      <c r="R247" s="32">
        <f t="shared" si="22"/>
        <v>449531.3308</v>
      </c>
      <c r="S247" s="35">
        <f t="shared" si="23"/>
        <v>111159943.10280001</v>
      </c>
      <c r="T247" s="26"/>
    </row>
    <row r="248" spans="1:20" s="18" customFormat="1" ht="25.5" x14ac:dyDescent="0.2">
      <c r="A248" s="20">
        <v>247</v>
      </c>
      <c r="B248" s="14" t="s">
        <v>416</v>
      </c>
      <c r="C248" s="15" t="s">
        <v>0</v>
      </c>
      <c r="D248" s="36">
        <v>87</v>
      </c>
      <c r="E248" s="14" t="s">
        <v>1512</v>
      </c>
      <c r="F248" s="15" t="s">
        <v>417</v>
      </c>
      <c r="G248" s="15" t="s">
        <v>418</v>
      </c>
      <c r="H248" s="15" t="str">
        <f t="shared" si="20"/>
        <v>Żeszczynka 33, 21-518 Sosnówka</v>
      </c>
      <c r="I248" s="15" t="s">
        <v>420</v>
      </c>
      <c r="J248" s="15" t="s">
        <v>419</v>
      </c>
      <c r="K248" s="15" t="s">
        <v>421</v>
      </c>
      <c r="L248" s="16">
        <v>80956</v>
      </c>
      <c r="M248" s="22">
        <f t="shared" si="21"/>
        <v>27353686</v>
      </c>
      <c r="N248" s="15">
        <f t="shared" si="24"/>
        <v>80956</v>
      </c>
      <c r="O248" s="17">
        <v>80956</v>
      </c>
      <c r="P248" s="17">
        <f t="shared" si="25"/>
        <v>26157088</v>
      </c>
      <c r="Q248" s="14" t="s">
        <v>1525</v>
      </c>
      <c r="R248" s="33">
        <f t="shared" si="22"/>
        <v>345107.33240000001</v>
      </c>
      <c r="S248" s="35">
        <f t="shared" si="23"/>
        <v>111505050.43520001</v>
      </c>
      <c r="T248" s="25"/>
    </row>
    <row r="249" spans="1:20" s="18" customFormat="1" ht="25.5" x14ac:dyDescent="0.2">
      <c r="A249" s="20">
        <v>248</v>
      </c>
      <c r="B249" s="14" t="s">
        <v>428</v>
      </c>
      <c r="C249" s="15" t="s">
        <v>0</v>
      </c>
      <c r="D249" s="36">
        <v>87</v>
      </c>
      <c r="E249" s="14" t="s">
        <v>1512</v>
      </c>
      <c r="F249" s="15" t="s">
        <v>429</v>
      </c>
      <c r="G249" s="15" t="s">
        <v>430</v>
      </c>
      <c r="H249" s="15" t="str">
        <f t="shared" si="20"/>
        <v>Grunwaldzka 57, 84-230 Rumia</v>
      </c>
      <c r="I249" s="15" t="s">
        <v>432</v>
      </c>
      <c r="J249" s="15" t="s">
        <v>431</v>
      </c>
      <c r="K249" s="15" t="s">
        <v>433</v>
      </c>
      <c r="L249" s="16">
        <v>125804</v>
      </c>
      <c r="M249" s="22">
        <f t="shared" si="21"/>
        <v>27479490</v>
      </c>
      <c r="N249" s="15">
        <f t="shared" si="24"/>
        <v>125804</v>
      </c>
      <c r="O249" s="17">
        <v>125804</v>
      </c>
      <c r="P249" s="17">
        <f t="shared" si="25"/>
        <v>26282892</v>
      </c>
      <c r="Q249" s="14" t="s">
        <v>1525</v>
      </c>
      <c r="R249" s="33">
        <f t="shared" si="22"/>
        <v>536289.87160000007</v>
      </c>
      <c r="S249" s="35">
        <f t="shared" si="23"/>
        <v>112041340.30680001</v>
      </c>
      <c r="T249" s="25"/>
    </row>
    <row r="250" spans="1:20" s="24" customFormat="1" ht="25.5" x14ac:dyDescent="0.2">
      <c r="A250" s="20">
        <v>249</v>
      </c>
      <c r="B250" s="20" t="s">
        <v>487</v>
      </c>
      <c r="C250" s="21" t="s">
        <v>0</v>
      </c>
      <c r="D250" s="34">
        <v>87</v>
      </c>
      <c r="E250" s="20" t="s">
        <v>1512</v>
      </c>
      <c r="F250" s="21" t="s">
        <v>488</v>
      </c>
      <c r="G250" s="21" t="s">
        <v>489</v>
      </c>
      <c r="H250" s="21" t="str">
        <f t="shared" si="20"/>
        <v>Władysława Łokietka 2, 59-800 Lubań</v>
      </c>
      <c r="I250" s="21" t="s">
        <v>491</v>
      </c>
      <c r="J250" s="21" t="s">
        <v>490</v>
      </c>
      <c r="K250" s="21" t="s">
        <v>492</v>
      </c>
      <c r="L250" s="22">
        <v>203827</v>
      </c>
      <c r="M250" s="22">
        <f t="shared" si="21"/>
        <v>27683317</v>
      </c>
      <c r="N250" s="21">
        <f t="shared" si="24"/>
        <v>150000</v>
      </c>
      <c r="O250" s="23">
        <v>150000</v>
      </c>
      <c r="P250" s="23">
        <f t="shared" si="25"/>
        <v>26432892</v>
      </c>
      <c r="Q250" s="14" t="s">
        <v>1525</v>
      </c>
      <c r="R250" s="32">
        <f t="shared" si="22"/>
        <v>639435</v>
      </c>
      <c r="S250" s="35">
        <f t="shared" si="23"/>
        <v>112680775.30680001</v>
      </c>
      <c r="T250" s="26"/>
    </row>
    <row r="251" spans="1:20" s="24" customFormat="1" ht="25.5" x14ac:dyDescent="0.2">
      <c r="A251" s="20">
        <v>250</v>
      </c>
      <c r="B251" s="20" t="s">
        <v>511</v>
      </c>
      <c r="C251" s="21" t="s">
        <v>0</v>
      </c>
      <c r="D251" s="34">
        <v>87</v>
      </c>
      <c r="E251" s="20" t="s">
        <v>1512</v>
      </c>
      <c r="F251" s="21" t="s">
        <v>512</v>
      </c>
      <c r="G251" s="21" t="s">
        <v>513</v>
      </c>
      <c r="H251" s="21" t="str">
        <f t="shared" si="20"/>
        <v>ul. Mickiewicza, 39-100 Ropczyce</v>
      </c>
      <c r="I251" s="21" t="s">
        <v>514</v>
      </c>
      <c r="J251" s="21" t="s">
        <v>449</v>
      </c>
      <c r="K251" s="21" t="s">
        <v>450</v>
      </c>
      <c r="L251" s="22">
        <v>152312</v>
      </c>
      <c r="M251" s="22">
        <f t="shared" si="21"/>
        <v>27835629</v>
      </c>
      <c r="N251" s="21">
        <f t="shared" si="24"/>
        <v>150000</v>
      </c>
      <c r="O251" s="23">
        <v>150000</v>
      </c>
      <c r="P251" s="23">
        <f t="shared" si="25"/>
        <v>26582892</v>
      </c>
      <c r="Q251" s="14" t="s">
        <v>1525</v>
      </c>
      <c r="R251" s="32">
        <f t="shared" si="22"/>
        <v>639435</v>
      </c>
      <c r="S251" s="35">
        <f t="shared" si="23"/>
        <v>113320210.30680001</v>
      </c>
      <c r="T251" s="26"/>
    </row>
    <row r="252" spans="1:20" s="24" customFormat="1" ht="25.5" x14ac:dyDescent="0.2">
      <c r="A252" s="20">
        <v>251</v>
      </c>
      <c r="B252" s="20" t="s">
        <v>714</v>
      </c>
      <c r="C252" s="21" t="s">
        <v>0</v>
      </c>
      <c r="D252" s="34">
        <v>87</v>
      </c>
      <c r="E252" s="20" t="s">
        <v>1512</v>
      </c>
      <c r="F252" s="21" t="s">
        <v>715</v>
      </c>
      <c r="G252" s="21" t="s">
        <v>716</v>
      </c>
      <c r="H252" s="21" t="str">
        <f t="shared" si="20"/>
        <v>Legionów 35, 42-600 Tarnowskie Góry</v>
      </c>
      <c r="I252" s="21" t="s">
        <v>717</v>
      </c>
      <c r="J252" s="21" t="s">
        <v>392</v>
      </c>
      <c r="K252" s="21" t="s">
        <v>394</v>
      </c>
      <c r="L252" s="22">
        <v>52726</v>
      </c>
      <c r="M252" s="22">
        <f t="shared" si="21"/>
        <v>27888355</v>
      </c>
      <c r="N252" s="21">
        <f t="shared" si="24"/>
        <v>52726</v>
      </c>
      <c r="O252" s="23">
        <v>52726</v>
      </c>
      <c r="P252" s="23">
        <f t="shared" si="25"/>
        <v>26635618</v>
      </c>
      <c r="Q252" s="14" t="s">
        <v>1525</v>
      </c>
      <c r="R252" s="32">
        <f t="shared" si="22"/>
        <v>224765.6654</v>
      </c>
      <c r="S252" s="35">
        <f t="shared" si="23"/>
        <v>113544975.97220001</v>
      </c>
      <c r="T252" s="26"/>
    </row>
    <row r="253" spans="1:20" s="24" customFormat="1" ht="25.5" x14ac:dyDescent="0.2">
      <c r="A253" s="20">
        <v>252</v>
      </c>
      <c r="B253" s="20" t="s">
        <v>718</v>
      </c>
      <c r="C253" s="21" t="s">
        <v>0</v>
      </c>
      <c r="D253" s="34">
        <v>87</v>
      </c>
      <c r="E253" s="20" t="s">
        <v>1512</v>
      </c>
      <c r="F253" s="21" t="s">
        <v>719</v>
      </c>
      <c r="G253" s="21" t="s">
        <v>720</v>
      </c>
      <c r="H253" s="21" t="str">
        <f t="shared" si="20"/>
        <v>ul. Wyczolkowskiego 10, 08-500 Ryki</v>
      </c>
      <c r="I253" s="21" t="s">
        <v>722</v>
      </c>
      <c r="J253" s="21" t="s">
        <v>721</v>
      </c>
      <c r="K253" s="21" t="s">
        <v>723</v>
      </c>
      <c r="L253" s="22">
        <v>74674</v>
      </c>
      <c r="M253" s="22">
        <f t="shared" si="21"/>
        <v>27963029</v>
      </c>
      <c r="N253" s="21">
        <f t="shared" si="24"/>
        <v>74674</v>
      </c>
      <c r="O253" s="23">
        <v>74674</v>
      </c>
      <c r="P253" s="23">
        <f t="shared" si="25"/>
        <v>26710292</v>
      </c>
      <c r="Q253" s="14" t="s">
        <v>1525</v>
      </c>
      <c r="R253" s="32">
        <f t="shared" si="22"/>
        <v>318327.79460000002</v>
      </c>
      <c r="S253" s="44">
        <f t="shared" si="23"/>
        <v>113863303.7668</v>
      </c>
      <c r="T253" s="26"/>
    </row>
    <row r="254" spans="1:20" s="29" customFormat="1" ht="25.5" x14ac:dyDescent="0.2">
      <c r="A254" s="20">
        <v>253</v>
      </c>
      <c r="B254" s="20" t="s">
        <v>752</v>
      </c>
      <c r="C254" s="21" t="s">
        <v>0</v>
      </c>
      <c r="D254" s="34">
        <v>87</v>
      </c>
      <c r="E254" s="20" t="s">
        <v>1512</v>
      </c>
      <c r="F254" s="21" t="s">
        <v>753</v>
      </c>
      <c r="G254" s="21" t="s">
        <v>754</v>
      </c>
      <c r="H254" s="21" t="str">
        <f t="shared" si="20"/>
        <v>Wojska Polskiego 13, 34-100 Wadowice</v>
      </c>
      <c r="I254" s="21" t="s">
        <v>756</v>
      </c>
      <c r="J254" s="21" t="s">
        <v>755</v>
      </c>
      <c r="K254" s="21" t="s">
        <v>757</v>
      </c>
      <c r="L254" s="22">
        <v>113254</v>
      </c>
      <c r="M254" s="22">
        <f t="shared" si="21"/>
        <v>28076283</v>
      </c>
      <c r="N254" s="21">
        <f t="shared" si="24"/>
        <v>113254</v>
      </c>
      <c r="O254" s="23">
        <v>113254</v>
      </c>
      <c r="P254" s="23">
        <f t="shared" si="25"/>
        <v>26823546</v>
      </c>
      <c r="Q254" s="14" t="s">
        <v>1525</v>
      </c>
      <c r="R254" s="43">
        <f t="shared" si="22"/>
        <v>482790.47659999999</v>
      </c>
      <c r="S254" s="44">
        <f t="shared" si="23"/>
        <v>114346094.24340001</v>
      </c>
      <c r="T254" s="31"/>
    </row>
    <row r="255" spans="1:20" x14ac:dyDescent="0.2">
      <c r="T255" s="27"/>
    </row>
    <row r="256" spans="1:20" ht="15" x14ac:dyDescent="0.2">
      <c r="R256" s="47" t="s">
        <v>1526</v>
      </c>
      <c r="S256" s="48">
        <f>S254</f>
        <v>114346094.24340001</v>
      </c>
      <c r="T256" s="25"/>
    </row>
    <row r="257" spans="13:20" x14ac:dyDescent="0.2">
      <c r="M257" s="42"/>
      <c r="T257" s="28"/>
    </row>
  </sheetData>
  <autoFilter ref="A1:S254"/>
  <sortState ref="B2:L1020">
    <sortCondition descending="1" ref="D2:D1020"/>
    <sortCondition ref="B2:B1020"/>
  </sortState>
  <conditionalFormatting sqref="C1:K1 M1">
    <cfRule type="duplicateValues" dxfId="8" priority="13"/>
  </conditionalFormatting>
  <conditionalFormatting sqref="N1">
    <cfRule type="duplicateValues" dxfId="7" priority="11"/>
  </conditionalFormatting>
  <conditionalFormatting sqref="O1">
    <cfRule type="duplicateValues" dxfId="6" priority="9"/>
  </conditionalFormatting>
  <conditionalFormatting sqref="A1">
    <cfRule type="duplicateValues" dxfId="5" priority="7"/>
  </conditionalFormatting>
  <conditionalFormatting sqref="Q1">
    <cfRule type="duplicateValues" dxfId="4" priority="6"/>
  </conditionalFormatting>
  <conditionalFormatting sqref="P1">
    <cfRule type="duplicateValues" dxfId="3" priority="3"/>
  </conditionalFormatting>
  <conditionalFormatting sqref="S1">
    <cfRule type="duplicateValues" dxfId="2" priority="2"/>
  </conditionalFormatting>
  <conditionalFormatting sqref="R1">
    <cfRule type="duplicateValues" dxfId="1" priority="1"/>
  </conditionalFormatting>
  <conditionalFormatting sqref="B1:B1048576">
    <cfRule type="duplicateValues" dxfId="0" priority="18"/>
  </conditionalFormatting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Header>&amp;CZAŁĄCZNIK 1. Lista projektów Akcji 1 - Mobilność edukacyjna Sektor Kształcenie i Szkolenia zawodowe Konkurs 2020 finansowanych z EFS POWER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"/>
    </sheetView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D10" sqref="D10"/>
    </sheetView>
  </sheetViews>
  <sheetFormatPr defaultRowHeight="15" x14ac:dyDescent="0.25"/>
  <cols>
    <col min="1" max="1" width="3" bestFit="1" customWidth="1"/>
    <col min="2" max="2" width="24.7109375" bestFit="1" customWidth="1"/>
    <col min="3" max="3" width="48.42578125" customWidth="1"/>
    <col min="4" max="4" width="44" customWidth="1"/>
    <col min="5" max="5" width="11.85546875" bestFit="1" customWidth="1"/>
    <col min="6" max="6" width="57.140625" customWidth="1"/>
  </cols>
  <sheetData>
    <row r="1" spans="1:6" ht="30" customHeight="1" x14ac:dyDescent="0.25">
      <c r="A1" s="45" t="s">
        <v>1507</v>
      </c>
      <c r="B1" s="46"/>
      <c r="C1" s="46"/>
      <c r="D1" s="46"/>
      <c r="E1" s="46"/>
      <c r="F1" s="46"/>
    </row>
    <row r="2" spans="1:6" x14ac:dyDescent="0.25">
      <c r="A2" s="1" t="s">
        <v>1503</v>
      </c>
      <c r="B2" s="1" t="s">
        <v>1493</v>
      </c>
      <c r="C2" s="1" t="s">
        <v>1504</v>
      </c>
      <c r="D2" s="1" t="s">
        <v>1496</v>
      </c>
      <c r="E2" s="1" t="s">
        <v>1499</v>
      </c>
      <c r="F2" s="1" t="s">
        <v>1505</v>
      </c>
    </row>
    <row r="3" spans="1:6" ht="30" x14ac:dyDescent="0.25">
      <c r="A3" s="2">
        <v>1</v>
      </c>
      <c r="B3" s="3" t="s">
        <v>1392</v>
      </c>
      <c r="C3" s="3" t="s">
        <v>1393</v>
      </c>
      <c r="D3" s="3" t="s">
        <v>1394</v>
      </c>
      <c r="E3" s="4" t="s">
        <v>1506</v>
      </c>
      <c r="F3" s="5" t="s">
        <v>1513</v>
      </c>
    </row>
    <row r="4" spans="1:6" x14ac:dyDescent="0.25">
      <c r="A4" s="2">
        <v>2</v>
      </c>
      <c r="B4" s="3" t="s">
        <v>868</v>
      </c>
      <c r="C4" s="3" t="s">
        <v>869</v>
      </c>
      <c r="D4" s="3" t="s">
        <v>746</v>
      </c>
      <c r="E4" s="3" t="s">
        <v>560</v>
      </c>
      <c r="F4" s="5" t="s">
        <v>1514</v>
      </c>
    </row>
    <row r="5" spans="1:6" ht="30" x14ac:dyDescent="0.25">
      <c r="A5" s="2">
        <v>3</v>
      </c>
      <c r="B5" s="3" t="s">
        <v>1408</v>
      </c>
      <c r="C5" s="3" t="s">
        <v>1409</v>
      </c>
      <c r="D5" s="3" t="s">
        <v>1410</v>
      </c>
      <c r="E5" s="3" t="s">
        <v>686</v>
      </c>
      <c r="F5" s="5" t="s">
        <v>1515</v>
      </c>
    </row>
    <row r="6" spans="1:6" ht="30" x14ac:dyDescent="0.25">
      <c r="A6" s="2">
        <v>4</v>
      </c>
      <c r="B6" s="3" t="s">
        <v>832</v>
      </c>
      <c r="C6" s="3" t="s">
        <v>833</v>
      </c>
      <c r="D6" s="3" t="s">
        <v>834</v>
      </c>
      <c r="E6" s="4" t="s">
        <v>793</v>
      </c>
      <c r="F6" s="5" t="s">
        <v>1514</v>
      </c>
    </row>
    <row r="7" spans="1:6" ht="30" x14ac:dyDescent="0.25">
      <c r="A7" s="2">
        <v>5</v>
      </c>
      <c r="B7" s="3" t="s">
        <v>1389</v>
      </c>
      <c r="C7" s="3" t="s">
        <v>1390</v>
      </c>
      <c r="D7" s="3" t="s">
        <v>1391</v>
      </c>
      <c r="E7" s="3" t="s">
        <v>442</v>
      </c>
      <c r="F7" s="5" t="s">
        <v>1516</v>
      </c>
    </row>
    <row r="8" spans="1:6" ht="30" x14ac:dyDescent="0.25">
      <c r="A8" s="2">
        <v>6</v>
      </c>
      <c r="B8" s="3" t="s">
        <v>1486</v>
      </c>
      <c r="C8" s="3" t="s">
        <v>1487</v>
      </c>
      <c r="D8" s="3" t="s">
        <v>130</v>
      </c>
      <c r="E8" s="3" t="s">
        <v>263</v>
      </c>
      <c r="F8" s="5" t="s">
        <v>1514</v>
      </c>
    </row>
    <row r="9" spans="1:6" ht="30" x14ac:dyDescent="0.25">
      <c r="A9" s="2">
        <v>7</v>
      </c>
      <c r="B9" s="3" t="s">
        <v>875</v>
      </c>
      <c r="C9" s="3" t="s">
        <v>876</v>
      </c>
      <c r="D9" s="3" t="s">
        <v>877</v>
      </c>
      <c r="E9" s="3" t="s">
        <v>878</v>
      </c>
      <c r="F9" s="5" t="s">
        <v>1514</v>
      </c>
    </row>
    <row r="10" spans="1:6" ht="45" x14ac:dyDescent="0.25">
      <c r="A10" s="2">
        <v>8</v>
      </c>
      <c r="B10" s="6" t="s">
        <v>1331</v>
      </c>
      <c r="C10" s="6" t="s">
        <v>1332</v>
      </c>
      <c r="D10" s="6" t="s">
        <v>1333</v>
      </c>
      <c r="E10" s="6" t="s">
        <v>76</v>
      </c>
      <c r="F10" s="7" t="s">
        <v>1501</v>
      </c>
    </row>
    <row r="11" spans="1:6" ht="30" x14ac:dyDescent="0.25">
      <c r="A11" s="2">
        <v>9</v>
      </c>
      <c r="B11" s="6" t="s">
        <v>1339</v>
      </c>
      <c r="C11" s="6" t="s">
        <v>1340</v>
      </c>
      <c r="D11" s="6" t="s">
        <v>1333</v>
      </c>
      <c r="E11" s="6" t="s">
        <v>76</v>
      </c>
      <c r="F11" s="7" t="s">
        <v>1501</v>
      </c>
    </row>
    <row r="12" spans="1:6" x14ac:dyDescent="0.25">
      <c r="A12" s="2">
        <v>10</v>
      </c>
      <c r="B12" s="6" t="s">
        <v>1411</v>
      </c>
      <c r="C12" s="6" t="s">
        <v>1412</v>
      </c>
      <c r="D12" s="6" t="s">
        <v>1413</v>
      </c>
      <c r="E12" s="6" t="s">
        <v>1414</v>
      </c>
      <c r="F12" s="5" t="s">
        <v>1513</v>
      </c>
    </row>
    <row r="13" spans="1:6" ht="30" x14ac:dyDescent="0.25">
      <c r="A13" s="2">
        <v>11</v>
      </c>
      <c r="B13" s="6" t="s">
        <v>357</v>
      </c>
      <c r="C13" s="6" t="s">
        <v>358</v>
      </c>
      <c r="D13" s="6" t="s">
        <v>359</v>
      </c>
      <c r="E13" s="6" t="s">
        <v>360</v>
      </c>
      <c r="F13" s="7" t="s">
        <v>1501</v>
      </c>
    </row>
    <row r="14" spans="1:6" ht="30" x14ac:dyDescent="0.25">
      <c r="A14" s="2">
        <v>12</v>
      </c>
      <c r="B14" s="6" t="s">
        <v>1039</v>
      </c>
      <c r="C14" s="6" t="s">
        <v>1040</v>
      </c>
      <c r="D14" s="6" t="s">
        <v>359</v>
      </c>
      <c r="E14" s="6" t="s">
        <v>360</v>
      </c>
      <c r="F14" s="7" t="s">
        <v>1501</v>
      </c>
    </row>
    <row r="15" spans="1:6" ht="30" x14ac:dyDescent="0.25">
      <c r="A15" s="2">
        <v>13</v>
      </c>
      <c r="B15" s="6" t="s">
        <v>1253</v>
      </c>
      <c r="C15" s="6" t="s">
        <v>1254</v>
      </c>
      <c r="D15" s="6" t="s">
        <v>1255</v>
      </c>
      <c r="E15" s="8" t="s">
        <v>277</v>
      </c>
      <c r="F15" s="7" t="s">
        <v>1501</v>
      </c>
    </row>
    <row r="16" spans="1:6" ht="30" x14ac:dyDescent="0.25">
      <c r="A16" s="2">
        <v>14</v>
      </c>
      <c r="B16" s="6" t="s">
        <v>1372</v>
      </c>
      <c r="C16" s="6" t="s">
        <v>1373</v>
      </c>
      <c r="D16" s="6" t="s">
        <v>1255</v>
      </c>
      <c r="E16" s="8" t="s">
        <v>277</v>
      </c>
      <c r="F16" s="7" t="s">
        <v>1502</v>
      </c>
    </row>
    <row r="17" spans="1:6" ht="45" x14ac:dyDescent="0.25">
      <c r="A17" s="2">
        <v>15</v>
      </c>
      <c r="B17" s="6" t="s">
        <v>353</v>
      </c>
      <c r="C17" s="6" t="s">
        <v>354</v>
      </c>
      <c r="D17" s="6" t="s">
        <v>355</v>
      </c>
      <c r="E17" s="8" t="s">
        <v>592</v>
      </c>
      <c r="F17" s="7" t="s">
        <v>1510</v>
      </c>
    </row>
    <row r="18" spans="1:6" ht="45" x14ac:dyDescent="0.25">
      <c r="A18" s="2">
        <v>16</v>
      </c>
      <c r="B18" s="6" t="s">
        <v>1128</v>
      </c>
      <c r="C18" s="6" t="s">
        <v>1129</v>
      </c>
      <c r="D18" s="6" t="s">
        <v>355</v>
      </c>
      <c r="E18" s="8" t="s">
        <v>592</v>
      </c>
      <c r="F18" s="7" t="s">
        <v>1510</v>
      </c>
    </row>
    <row r="19" spans="1:6" ht="45" x14ac:dyDescent="0.25">
      <c r="A19" s="2">
        <v>17</v>
      </c>
      <c r="B19" s="6" t="s">
        <v>1370</v>
      </c>
      <c r="C19" s="6" t="s">
        <v>1371</v>
      </c>
      <c r="D19" s="6" t="s">
        <v>355</v>
      </c>
      <c r="E19" s="8" t="s">
        <v>592</v>
      </c>
      <c r="F19" s="7" t="s">
        <v>1510</v>
      </c>
    </row>
    <row r="20" spans="1:6" ht="30" x14ac:dyDescent="0.25">
      <c r="A20" s="2">
        <v>18</v>
      </c>
      <c r="B20" s="3" t="s">
        <v>1429</v>
      </c>
      <c r="C20" s="3" t="s">
        <v>1430</v>
      </c>
      <c r="D20" s="3" t="s">
        <v>1431</v>
      </c>
      <c r="E20" s="3" t="s">
        <v>192</v>
      </c>
      <c r="F20" s="5" t="s">
        <v>1516</v>
      </c>
    </row>
    <row r="21" spans="1:6" ht="60" x14ac:dyDescent="0.25">
      <c r="A21" s="2">
        <v>19</v>
      </c>
      <c r="B21" s="3" t="s">
        <v>957</v>
      </c>
      <c r="C21" s="3" t="s">
        <v>958</v>
      </c>
      <c r="D21" s="3" t="s">
        <v>959</v>
      </c>
      <c r="E21" s="3" t="s">
        <v>960</v>
      </c>
      <c r="F21" s="5" t="s">
        <v>1511</v>
      </c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formalnie pozytywe</vt:lpstr>
      <vt:lpstr>Arkusz1</vt:lpstr>
      <vt:lpstr>odrzucone formalnie</vt:lpstr>
      <vt:lpstr>'formalnie pozytywe'!Obszar_wydruku</vt:lpstr>
      <vt:lpstr>'odrzucone formalnie'!Obszar_wydruku</vt:lpstr>
      <vt:lpstr>'formalnie pozytywe'!Tytuły_wydruku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Turek</dc:creator>
  <cp:lastModifiedBy>Patrycja Makowska</cp:lastModifiedBy>
  <cp:lastPrinted>2020-09-17T11:08:39Z</cp:lastPrinted>
  <dcterms:created xsi:type="dcterms:W3CDTF">2020-05-13T08:38:46Z</dcterms:created>
  <dcterms:modified xsi:type="dcterms:W3CDTF">2020-09-17T11:23:24Z</dcterms:modified>
</cp:coreProperties>
</file>